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6EB79F99-7158-4F66-AC70-B90D496FD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7" i="1" l="1"/>
  <c r="D68" i="1"/>
  <c r="D134" i="1" l="1"/>
  <c r="B135" i="1" l="1"/>
  <c r="B136" i="1" s="1"/>
  <c r="B137" i="1" s="1"/>
  <c r="D28" i="1" l="1"/>
  <c r="D26" i="1"/>
  <c r="D24" i="1" l="1"/>
  <c r="D44" i="1" l="1"/>
  <c r="D45" i="1" s="1"/>
  <c r="D32" i="1"/>
  <c r="D31" i="1" s="1"/>
  <c r="D53" i="1" l="1"/>
  <c r="D59" i="1" s="1"/>
  <c r="D39" i="1" l="1"/>
  <c r="D66" i="1" l="1"/>
  <c r="D106" i="1"/>
  <c r="D140" i="1" s="1"/>
  <c r="A123" i="1"/>
  <c r="A124" i="1" s="1"/>
  <c r="A127" i="1" s="1"/>
  <c r="A128" i="1" s="1"/>
  <c r="A129" i="1" s="1"/>
  <c r="A130" i="1" s="1"/>
  <c r="A131" i="1" s="1"/>
  <c r="A132" i="1" s="1"/>
  <c r="A133" i="1" s="1"/>
  <c r="B123" i="1"/>
  <c r="B124" i="1" s="1"/>
  <c r="B127" i="1" s="1"/>
  <c r="B128" i="1" s="1"/>
  <c r="B129" i="1" s="1"/>
  <c r="B130" i="1" s="1"/>
  <c r="B131" i="1" s="1"/>
  <c r="B132" i="1" s="1"/>
  <c r="B133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6" i="1"/>
  <c r="D17" i="1"/>
  <c r="D48" i="1"/>
  <c r="D21" i="1"/>
  <c r="D37" i="1"/>
  <c r="D35" i="1"/>
  <c r="D29" i="1"/>
  <c r="D19" i="1"/>
  <c r="D33" i="1"/>
  <c r="D51" i="1"/>
  <c r="D15" i="1"/>
  <c r="D58" i="1" l="1"/>
  <c r="D57" i="1" s="1"/>
  <c r="B94" i="1"/>
  <c r="B96" i="1" s="1"/>
  <c r="B98" i="1" s="1"/>
  <c r="B100" i="1" s="1"/>
  <c r="B102" i="1" s="1"/>
  <c r="B104" i="1" s="1"/>
  <c r="B93" i="1"/>
  <c r="B95" i="1" s="1"/>
  <c r="B97" i="1" s="1"/>
  <c r="B99" i="1" s="1"/>
  <c r="B101" i="1" s="1"/>
  <c r="B103" i="1" s="1"/>
  <c r="B105" i="1" s="1"/>
  <c r="A94" i="1"/>
  <c r="A96" i="1" s="1"/>
  <c r="A98" i="1" s="1"/>
  <c r="A100" i="1" s="1"/>
  <c r="A102" i="1" s="1"/>
  <c r="A104" i="1" s="1"/>
  <c r="A93" i="1"/>
  <c r="A95" i="1" s="1"/>
  <c r="A97" i="1" s="1"/>
  <c r="A99" i="1" s="1"/>
  <c r="A101" i="1" s="1"/>
  <c r="A103" i="1" s="1"/>
  <c r="A105" i="1" s="1"/>
  <c r="D64" i="1"/>
  <c r="D139" i="1" s="1"/>
  <c r="D138" i="1" s="1"/>
</calcChain>
</file>

<file path=xl/sharedStrings.xml><?xml version="1.0" encoding="utf-8"?>
<sst xmlns="http://schemas.openxmlformats.org/spreadsheetml/2006/main" count="213" uniqueCount="116">
  <si>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</si>
  <si>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</si>
  <si>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</si>
  <si>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</si>
  <si>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</si>
  <si>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</si>
  <si>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</si>
  <si>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</si>
  <si>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</si>
  <si>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</si>
  <si>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</si>
  <si>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</si>
  <si>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</si>
  <si>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</si>
  <si>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</si>
  <si>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</si>
  <si>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</si>
  <si>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</si>
  <si>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</si>
  <si>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</si>
  <si>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</si>
  <si>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</si>
  <si>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</si>
  <si>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</si>
  <si>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</si>
  <si>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</si>
  <si>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</si>
  <si>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</si>
  <si>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</si>
  <si>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</si>
  <si>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</si>
  <si>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</si>
  <si>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</si>
  <si>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</si>
  <si>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</si>
  <si>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</si>
  <si>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</si>
  <si>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</si>
  <si>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</si>
  <si>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</si>
  <si>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</si>
  <si>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</si>
  <si>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</si>
  <si>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</si>
  <si>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</si>
  <si>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</si>
  <si>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</si>
  <si>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</si>
  <si>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</si>
  <si>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</si>
  <si>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</si>
  <si>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</si>
  <si>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</si>
  <si>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</si>
  <si>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</si>
  <si>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</si>
  <si>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</si>
  <si>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</si>
  <si>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</si>
  <si>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</si>
  <si>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</si>
  <si>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</si>
  <si>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</si>
  <si>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</si>
  <si>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</si>
  <si>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</si>
  <si>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</si>
  <si>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</si>
  <si>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</si>
  <si>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</si>
  <si>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</si>
  <si>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</si>
  <si>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</si>
  <si>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</si>
  <si>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</si>
  <si>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</si>
  <si>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</si>
  <si>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</si>
  <si>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</si>
  <si>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</si>
  <si>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</si>
  <si>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</si>
  <si>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</si>
  <si>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</si>
  <si>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</si>
  <si>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</si>
  <si>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</si>
  <si>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</si>
  <si>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</si>
  <si>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</si>
  <si>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</si>
  <si>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</si>
  <si>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</si>
  <si>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</si>
  <si>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</si>
  <si>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</si>
  <si>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</si>
  <si>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</si>
  <si>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</si>
  <si>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</si>
  <si>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Військова частина А4576 (Через обласний бюджет Хмельницької області)</t>
  </si>
  <si>
    <t>Державний бюджет (Військова частина А 3425)</t>
  </si>
  <si>
    <t>Субвенція з державного бюджету місцевим бюджетам на забезпечення харчуванням учнів закладів загальної середньої освіти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</si>
  <si>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</si>
  <si>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Державний бюджет (Військова частина  А5112)</t>
  </si>
  <si>
    <t>Державний бюджет (Військова частина  А2802)</t>
  </si>
  <si>
    <t>Державний бюджет (Військова частина  А1302)</t>
  </si>
  <si>
    <t>Державний бюджет (Військова частина  А6175)</t>
  </si>
  <si>
    <t>Державний бюджет(Служба відновлення та розвитку інфраструктури у Хмельницькій області)</t>
  </si>
  <si>
    <t>Державний бюджет (Військова частина  А0989)</t>
  </si>
  <si>
    <t>Державний бюджет (Військова частина  3035)</t>
  </si>
  <si>
    <t>Державний бюджет (Військова частина  А4118)</t>
  </si>
  <si>
    <t>Державний бюджет (Військова частина  А4127)</t>
  </si>
  <si>
    <t>Державний бюджет (Військова частина А 5067)</t>
  </si>
  <si>
    <t>до рішення Славутської міської ради від  22.12.2025  №    -54/2025                                                                                            «Про внесення змін до бюджету Славутської міської територіальної громади на 2025 рік»</t>
  </si>
  <si>
    <t>Державний бюджет (Військова частина  А1048)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</si>
</sst>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9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/>
    <xf numFmtId="0" fontId="9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right"/>
    </xf>
    <xf numFmtId="4" fontId="14" fillId="2" borderId="6" xfId="0" applyNumberFormat="1" applyFont="1" applyFill="1" applyBorder="1" applyAlignment="1">
      <alignment horizontal="right"/>
    </xf>
    <xf numFmtId="4" fontId="21" fillId="0" borderId="6" xfId="0" applyNumberFormat="1" applyFont="1" applyBorder="1" applyAlignment="1">
      <alignment horizontal="right"/>
    </xf>
    <xf numFmtId="4" fontId="14" fillId="2" borderId="3" xfId="0" applyNumberFormat="1" applyFont="1" applyFill="1" applyBorder="1" applyAlignment="1">
      <alignment horizontal="right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right"/>
    </xf>
  </cellXfs>
  <cellStyles count="2">
    <cellStyle name="Звичайни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3"/>
  <sheetViews>
    <sheetView tabSelected="1" topLeftCell="A112" workbookViewId="0">
      <selection activeCell="D118" sqref="D118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0" customHeight="1" x14ac:dyDescent="0.2">
      <c r="A2"/>
      <c r="B2"/>
      <c r="C2" s="105" t="s">
        <v>114</v>
      </c>
      <c r="D2" s="105"/>
    </row>
    <row r="3" spans="1:4" ht="15.75" x14ac:dyDescent="0.25">
      <c r="A3" s="10"/>
      <c r="B3" s="10"/>
      <c r="C3" s="106"/>
      <c r="D3" s="107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108" t="s">
        <v>39</v>
      </c>
      <c r="B5" s="109"/>
      <c r="C5" s="109"/>
      <c r="D5" s="109"/>
    </row>
    <row r="6" spans="1:4" ht="15.75" x14ac:dyDescent="0.25">
      <c r="A6" s="110" t="s">
        <v>1</v>
      </c>
      <c r="B6" s="111"/>
      <c r="C6" s="111"/>
      <c r="D6" s="111"/>
    </row>
    <row r="7" spans="1:4" x14ac:dyDescent="0.2">
      <c r="A7" s="116" t="s">
        <v>2</v>
      </c>
      <c r="B7" s="116"/>
      <c r="C7" s="116"/>
      <c r="D7" s="116"/>
    </row>
    <row r="8" spans="1:4" ht="21.95" customHeight="1" x14ac:dyDescent="0.25">
      <c r="A8" s="13" t="s">
        <v>30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84" t="s">
        <v>5</v>
      </c>
      <c r="C10" s="85"/>
      <c r="D10" s="15" t="s">
        <v>6</v>
      </c>
    </row>
    <row r="11" spans="1:4" x14ac:dyDescent="0.2">
      <c r="A11" s="47">
        <v>1</v>
      </c>
      <c r="B11" s="112">
        <v>2</v>
      </c>
      <c r="C11" s="113"/>
      <c r="D11" s="48">
        <v>3</v>
      </c>
    </row>
    <row r="12" spans="1:4" ht="15" x14ac:dyDescent="0.25">
      <c r="A12" s="114" t="s">
        <v>7</v>
      </c>
      <c r="B12" s="115"/>
      <c r="C12" s="115"/>
      <c r="D12" s="115"/>
    </row>
    <row r="13" spans="1:4" ht="14.25" x14ac:dyDescent="0.2">
      <c r="A13" s="16">
        <v>41031100</v>
      </c>
      <c r="B13" s="82" t="s">
        <v>102</v>
      </c>
      <c r="C13" s="83"/>
      <c r="D13" s="6">
        <v>3240900</v>
      </c>
    </row>
    <row r="14" spans="1:4" ht="15" x14ac:dyDescent="0.2">
      <c r="A14" s="17" t="s">
        <v>8</v>
      </c>
      <c r="B14" s="84" t="s">
        <v>9</v>
      </c>
      <c r="C14" s="85"/>
      <c r="D14" s="7">
        <v>3240900</v>
      </c>
    </row>
    <row r="15" spans="1:4" ht="14.25" customHeight="1" x14ac:dyDescent="0.2">
      <c r="A15" s="16" t="s">
        <v>10</v>
      </c>
      <c r="B15" s="90" t="s">
        <v>11</v>
      </c>
      <c r="C15" s="91"/>
      <c r="D15" s="6">
        <f>D16</f>
        <v>85551400</v>
      </c>
    </row>
    <row r="16" spans="1:4" ht="15" x14ac:dyDescent="0.2">
      <c r="A16" s="17" t="s">
        <v>8</v>
      </c>
      <c r="B16" s="84" t="s">
        <v>9</v>
      </c>
      <c r="C16" s="85"/>
      <c r="D16" s="7">
        <v>85551400</v>
      </c>
    </row>
    <row r="17" spans="1:4" ht="29.25" customHeight="1" x14ac:dyDescent="0.2">
      <c r="A17" s="16">
        <v>41035100</v>
      </c>
      <c r="B17" s="101" t="s">
        <v>80</v>
      </c>
      <c r="C17" s="102"/>
      <c r="D17" s="6">
        <f>D18</f>
        <v>885312</v>
      </c>
    </row>
    <row r="18" spans="1:4" ht="15" x14ac:dyDescent="0.2">
      <c r="A18" s="17" t="s">
        <v>8</v>
      </c>
      <c r="B18" s="84" t="s">
        <v>9</v>
      </c>
      <c r="C18" s="85"/>
      <c r="D18" s="7">
        <v>885312</v>
      </c>
    </row>
    <row r="19" spans="1:4" ht="29.25" customHeight="1" x14ac:dyDescent="0.2">
      <c r="A19" s="50">
        <v>41035400</v>
      </c>
      <c r="B19" s="88" t="s">
        <v>40</v>
      </c>
      <c r="C19" s="89"/>
      <c r="D19" s="6">
        <f>D20</f>
        <v>498500</v>
      </c>
    </row>
    <row r="20" spans="1:4" ht="15" x14ac:dyDescent="0.2">
      <c r="A20" s="17" t="s">
        <v>8</v>
      </c>
      <c r="B20" s="84" t="s">
        <v>9</v>
      </c>
      <c r="C20" s="85"/>
      <c r="D20" s="7">
        <v>498500</v>
      </c>
    </row>
    <row r="21" spans="1:4" ht="36.75" customHeight="1" x14ac:dyDescent="0.2">
      <c r="A21" s="50">
        <v>41036000</v>
      </c>
      <c r="B21" s="88" t="s">
        <v>53</v>
      </c>
      <c r="C21" s="89"/>
      <c r="D21" s="6">
        <f>D22</f>
        <v>2356800</v>
      </c>
    </row>
    <row r="22" spans="1:4" ht="15" x14ac:dyDescent="0.2">
      <c r="A22" s="17" t="s">
        <v>8</v>
      </c>
      <c r="B22" s="84" t="s">
        <v>9</v>
      </c>
      <c r="C22" s="85"/>
      <c r="D22" s="7">
        <v>2356800</v>
      </c>
    </row>
    <row r="23" spans="1:4" ht="33" customHeight="1" x14ac:dyDescent="0.2">
      <c r="A23" s="50">
        <v>41036300</v>
      </c>
      <c r="B23" s="88" t="s">
        <v>41</v>
      </c>
      <c r="C23" s="89"/>
      <c r="D23" s="6">
        <v>9144000</v>
      </c>
    </row>
    <row r="24" spans="1:4" ht="15" x14ac:dyDescent="0.2">
      <c r="A24" s="17" t="s">
        <v>8</v>
      </c>
      <c r="B24" s="84" t="s">
        <v>9</v>
      </c>
      <c r="C24" s="85"/>
      <c r="D24" s="7">
        <f>3743000+201300</f>
        <v>3944300</v>
      </c>
    </row>
    <row r="25" spans="1:4" ht="30" customHeight="1" x14ac:dyDescent="0.2">
      <c r="A25" s="16" t="s">
        <v>12</v>
      </c>
      <c r="B25" s="90" t="s">
        <v>13</v>
      </c>
      <c r="C25" s="91"/>
      <c r="D25" s="6">
        <v>725900</v>
      </c>
    </row>
    <row r="26" spans="1:4" ht="30" customHeight="1" x14ac:dyDescent="0.2">
      <c r="A26" s="17" t="s">
        <v>14</v>
      </c>
      <c r="B26" s="92" t="s">
        <v>15</v>
      </c>
      <c r="C26" s="93"/>
      <c r="D26" s="7">
        <f>D25</f>
        <v>725900</v>
      </c>
    </row>
    <row r="27" spans="1:4" ht="45.75" customHeight="1" x14ac:dyDescent="0.2">
      <c r="A27" s="16">
        <v>41050100</v>
      </c>
      <c r="B27" s="90" t="s">
        <v>99</v>
      </c>
      <c r="C27" s="117"/>
      <c r="D27" s="6">
        <v>3795204</v>
      </c>
    </row>
    <row r="28" spans="1:4" ht="30" customHeight="1" x14ac:dyDescent="0.2">
      <c r="A28" s="17" t="s">
        <v>14</v>
      </c>
      <c r="B28" s="92" t="s">
        <v>15</v>
      </c>
      <c r="C28" s="93"/>
      <c r="D28" s="7">
        <f>D27</f>
        <v>3795204</v>
      </c>
    </row>
    <row r="29" spans="1:4" ht="158.25" customHeight="1" x14ac:dyDescent="0.2">
      <c r="A29" s="16">
        <v>41050200</v>
      </c>
      <c r="B29" s="88" t="s">
        <v>92</v>
      </c>
      <c r="C29" s="89"/>
      <c r="D29" s="6">
        <f>D30</f>
        <v>10890062.140000001</v>
      </c>
    </row>
    <row r="30" spans="1:4" ht="21.75" customHeight="1" x14ac:dyDescent="0.2">
      <c r="A30" s="17" t="s">
        <v>14</v>
      </c>
      <c r="B30" s="84" t="s">
        <v>15</v>
      </c>
      <c r="C30" s="85"/>
      <c r="D30" s="7">
        <v>10890062.140000001</v>
      </c>
    </row>
    <row r="31" spans="1:4" ht="27" customHeight="1" x14ac:dyDescent="0.2">
      <c r="A31" s="16" t="s">
        <v>16</v>
      </c>
      <c r="B31" s="90" t="s">
        <v>17</v>
      </c>
      <c r="C31" s="91"/>
      <c r="D31" s="6">
        <f>D32</f>
        <v>1923200</v>
      </c>
    </row>
    <row r="32" spans="1:4" ht="15" customHeight="1" x14ac:dyDescent="0.2">
      <c r="A32" s="17" t="s">
        <v>14</v>
      </c>
      <c r="B32" s="84" t="s">
        <v>15</v>
      </c>
      <c r="C32" s="85"/>
      <c r="D32" s="7">
        <f>1319300+603900</f>
        <v>1923200</v>
      </c>
    </row>
    <row r="33" spans="1:4" ht="37.5" hidden="1" customHeight="1" x14ac:dyDescent="0.2">
      <c r="A33" s="40">
        <v>41051200</v>
      </c>
      <c r="B33" s="98" t="s">
        <v>31</v>
      </c>
      <c r="C33" s="99"/>
      <c r="D33" s="42">
        <f>D34</f>
        <v>0</v>
      </c>
    </row>
    <row r="34" spans="1:4" ht="15" hidden="1" customHeight="1" x14ac:dyDescent="0.2">
      <c r="A34" s="16" t="s">
        <v>14</v>
      </c>
      <c r="B34" s="84" t="s">
        <v>15</v>
      </c>
      <c r="C34" s="85"/>
      <c r="D34" s="41">
        <v>0</v>
      </c>
    </row>
    <row r="35" spans="1:4" ht="35.25" hidden="1" customHeight="1" x14ac:dyDescent="0.2">
      <c r="A35" s="16">
        <v>41051400</v>
      </c>
      <c r="B35" s="88" t="s">
        <v>33</v>
      </c>
      <c r="C35" s="89"/>
      <c r="D35" s="42">
        <f>D36</f>
        <v>0</v>
      </c>
    </row>
    <row r="36" spans="1:4" ht="15" hidden="1" customHeight="1" x14ac:dyDescent="0.2">
      <c r="A36" s="17" t="s">
        <v>14</v>
      </c>
      <c r="B36" s="84" t="s">
        <v>15</v>
      </c>
      <c r="C36" s="85"/>
      <c r="D36" s="41">
        <v>0</v>
      </c>
    </row>
    <row r="37" spans="1:4" ht="32.25" hidden="1" customHeight="1" x14ac:dyDescent="0.2">
      <c r="A37" s="40">
        <v>41051700</v>
      </c>
      <c r="B37" s="98" t="s">
        <v>32</v>
      </c>
      <c r="C37" s="99"/>
      <c r="D37" s="42">
        <f>D38</f>
        <v>0</v>
      </c>
    </row>
    <row r="38" spans="1:4" ht="15" hidden="1" customHeight="1" x14ac:dyDescent="0.2">
      <c r="A38" s="17" t="s">
        <v>14</v>
      </c>
      <c r="B38" s="84" t="s">
        <v>15</v>
      </c>
      <c r="C38" s="85"/>
      <c r="D38" s="41">
        <v>0</v>
      </c>
    </row>
    <row r="39" spans="1:4" s="5" customFormat="1" ht="28.5" customHeight="1" x14ac:dyDescent="0.2">
      <c r="A39" s="21">
        <v>41053300</v>
      </c>
      <c r="B39" s="100" t="s">
        <v>27</v>
      </c>
      <c r="C39" s="100"/>
      <c r="D39" s="9">
        <f>D40+D41+D42+D43</f>
        <v>810000</v>
      </c>
    </row>
    <row r="40" spans="1:4" customFormat="1" ht="17.25" customHeight="1" x14ac:dyDescent="0.2">
      <c r="A40" s="70">
        <v>2250400000</v>
      </c>
      <c r="B40" s="86" t="s">
        <v>87</v>
      </c>
      <c r="C40" s="87"/>
      <c r="D40" s="71">
        <v>130000</v>
      </c>
    </row>
    <row r="41" spans="1:4" customFormat="1" ht="17.25" customHeight="1" x14ac:dyDescent="0.2">
      <c r="A41" s="70">
        <v>2253800000</v>
      </c>
      <c r="B41" s="86" t="s">
        <v>28</v>
      </c>
      <c r="C41" s="87"/>
      <c r="D41" s="39">
        <v>200000</v>
      </c>
    </row>
    <row r="42" spans="1:4" customFormat="1" ht="17.25" customHeight="1" x14ac:dyDescent="0.2">
      <c r="A42" s="70">
        <v>2250100000</v>
      </c>
      <c r="B42" s="86" t="s">
        <v>88</v>
      </c>
      <c r="C42" s="87"/>
      <c r="D42" s="39">
        <v>150000</v>
      </c>
    </row>
    <row r="43" spans="1:4" customFormat="1" ht="17.25" customHeight="1" x14ac:dyDescent="0.2">
      <c r="A43" s="70">
        <v>2254300000</v>
      </c>
      <c r="B43" s="86" t="s">
        <v>89</v>
      </c>
      <c r="C43" s="87"/>
      <c r="D43" s="39">
        <v>330000</v>
      </c>
    </row>
    <row r="44" spans="1:4" ht="18" customHeight="1" x14ac:dyDescent="0.2">
      <c r="A44" s="16" t="s">
        <v>18</v>
      </c>
      <c r="B44" s="90" t="s">
        <v>19</v>
      </c>
      <c r="C44" s="91"/>
      <c r="D44" s="6">
        <f>140093+50200</f>
        <v>190293</v>
      </c>
    </row>
    <row r="45" spans="1:4" ht="15" customHeight="1" x14ac:dyDescent="0.2">
      <c r="A45" s="20" t="s">
        <v>14</v>
      </c>
      <c r="B45" s="84" t="s">
        <v>15</v>
      </c>
      <c r="C45" s="85"/>
      <c r="D45" s="8">
        <f>D44</f>
        <v>190293</v>
      </c>
    </row>
    <row r="46" spans="1:4" ht="29.25" customHeight="1" x14ac:dyDescent="0.2">
      <c r="A46" s="49">
        <v>41057700</v>
      </c>
      <c r="B46" s="88" t="s">
        <v>103</v>
      </c>
      <c r="C46" s="89"/>
      <c r="D46" s="38">
        <f>D47</f>
        <v>79056</v>
      </c>
    </row>
    <row r="47" spans="1:4" ht="17.25" customHeight="1" x14ac:dyDescent="0.2">
      <c r="A47" s="20" t="s">
        <v>14</v>
      </c>
      <c r="B47" s="84" t="s">
        <v>15</v>
      </c>
      <c r="C47" s="85"/>
      <c r="D47" s="39">
        <v>79056</v>
      </c>
    </row>
    <row r="48" spans="1:4" ht="52.5" customHeight="1" x14ac:dyDescent="0.2">
      <c r="A48" s="49">
        <v>41059300</v>
      </c>
      <c r="B48" s="88" t="s">
        <v>37</v>
      </c>
      <c r="C48" s="89"/>
      <c r="D48" s="38">
        <f>D49</f>
        <v>697484</v>
      </c>
    </row>
    <row r="49" spans="1:5" ht="17.25" customHeight="1" x14ac:dyDescent="0.2">
      <c r="A49" s="20" t="s">
        <v>14</v>
      </c>
      <c r="B49" s="84" t="s">
        <v>15</v>
      </c>
      <c r="C49" s="85"/>
      <c r="D49" s="39">
        <v>697484</v>
      </c>
      <c r="E49" s="65"/>
    </row>
    <row r="50" spans="1:5" ht="15" x14ac:dyDescent="0.25">
      <c r="A50" s="114" t="s">
        <v>20</v>
      </c>
      <c r="B50" s="115"/>
      <c r="C50" s="115"/>
      <c r="D50" s="115"/>
    </row>
    <row r="51" spans="1:5" ht="32.25" hidden="1" customHeight="1" x14ac:dyDescent="0.2">
      <c r="A51" s="16">
        <v>41051100</v>
      </c>
      <c r="B51" s="90" t="s">
        <v>38</v>
      </c>
      <c r="C51" s="91"/>
      <c r="D51" s="6">
        <f>D52</f>
        <v>0</v>
      </c>
    </row>
    <row r="52" spans="1:5" ht="15" hidden="1" x14ac:dyDescent="0.2">
      <c r="A52" s="17" t="s">
        <v>14</v>
      </c>
      <c r="B52" s="18" t="s">
        <v>15</v>
      </c>
      <c r="C52" s="19"/>
      <c r="D52" s="7">
        <v>0</v>
      </c>
    </row>
    <row r="53" spans="1:5" ht="14.25" customHeight="1" x14ac:dyDescent="0.2">
      <c r="A53" s="16" t="s">
        <v>10</v>
      </c>
      <c r="B53" s="90" t="s">
        <v>11</v>
      </c>
      <c r="C53" s="91"/>
      <c r="D53" s="6">
        <f>D54</f>
        <v>4047471</v>
      </c>
    </row>
    <row r="54" spans="1:5" ht="15" x14ac:dyDescent="0.2">
      <c r="A54" s="17" t="s">
        <v>8</v>
      </c>
      <c r="B54" s="84" t="s">
        <v>9</v>
      </c>
      <c r="C54" s="85"/>
      <c r="D54" s="7">
        <v>4047471</v>
      </c>
    </row>
    <row r="55" spans="1:5" ht="28.5" customHeight="1" x14ac:dyDescent="0.2">
      <c r="A55" s="16">
        <v>41035400</v>
      </c>
      <c r="B55" s="82" t="s">
        <v>40</v>
      </c>
      <c r="C55" s="83"/>
      <c r="D55" s="6">
        <v>154500</v>
      </c>
    </row>
    <row r="56" spans="1:5" ht="15" x14ac:dyDescent="0.2">
      <c r="A56" s="17" t="s">
        <v>8</v>
      </c>
      <c r="B56" s="84" t="s">
        <v>9</v>
      </c>
      <c r="C56" s="85"/>
      <c r="D56" s="7">
        <v>154500</v>
      </c>
    </row>
    <row r="57" spans="1:5" ht="16.5" customHeight="1" x14ac:dyDescent="0.2">
      <c r="A57" s="22" t="s">
        <v>21</v>
      </c>
      <c r="B57" s="103" t="s">
        <v>34</v>
      </c>
      <c r="C57" s="104"/>
      <c r="D57" s="24">
        <f>D58+D59</f>
        <v>124990082.14</v>
      </c>
    </row>
    <row r="58" spans="1:5" ht="17.25" customHeight="1" x14ac:dyDescent="0.2">
      <c r="A58" s="22" t="s">
        <v>21</v>
      </c>
      <c r="B58" s="103" t="s">
        <v>35</v>
      </c>
      <c r="C58" s="104"/>
      <c r="D58" s="24">
        <f>+D17+D19+D23+D15+D25+D31+D35+D44+D39+D46+D33+D37+D29+D48+D21+D27+D13</f>
        <v>120788111.14</v>
      </c>
    </row>
    <row r="59" spans="1:5" ht="18" customHeight="1" x14ac:dyDescent="0.2">
      <c r="A59" s="22" t="s">
        <v>21</v>
      </c>
      <c r="B59" s="103" t="s">
        <v>36</v>
      </c>
      <c r="C59" s="104"/>
      <c r="D59" s="24">
        <f>D53+D55</f>
        <v>4201971</v>
      </c>
    </row>
    <row r="60" spans="1:5" ht="6" hidden="1" customHeight="1" x14ac:dyDescent="0.2"/>
    <row r="61" spans="1:5" ht="15.75" customHeight="1" x14ac:dyDescent="0.25">
      <c r="A61" s="25" t="s">
        <v>22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23</v>
      </c>
      <c r="B62" s="45" t="s">
        <v>24</v>
      </c>
      <c r="C62" s="28" t="s">
        <v>25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95" t="s">
        <v>26</v>
      </c>
      <c r="B64" s="96"/>
      <c r="C64" s="97"/>
      <c r="D64" s="57">
        <f>D66+D68</f>
        <v>3799300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43</v>
      </c>
      <c r="B66" s="55" t="s">
        <v>42</v>
      </c>
      <c r="C66" s="56" t="s">
        <v>27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42</v>
      </c>
      <c r="C67" s="37" t="s">
        <v>28</v>
      </c>
      <c r="D67" s="32">
        <v>399300</v>
      </c>
    </row>
    <row r="68" spans="1:4" ht="33" customHeight="1" x14ac:dyDescent="0.2">
      <c r="A68" s="53" t="s">
        <v>44</v>
      </c>
      <c r="B68" s="53" t="s">
        <v>45</v>
      </c>
      <c r="C68" s="51" t="s">
        <v>46</v>
      </c>
      <c r="D68" s="59">
        <f>D69+D70+D71+D72+D73+D74+D75+D76+D77+D79+D78+D80+D81+D82+D83+D84+D85+D86+D87+D88+D89+D90+D91+D92+D93+D94+D95+D96+D97+D98+D99+D100+D101+D102+D103+D104+D105</f>
        <v>3400000</v>
      </c>
    </row>
    <row r="69" spans="1:4" ht="15.75" customHeight="1" x14ac:dyDescent="0.25">
      <c r="A69" s="54" t="s">
        <v>8</v>
      </c>
      <c r="B69" s="54">
        <v>9800</v>
      </c>
      <c r="C69" s="33" t="s">
        <v>47</v>
      </c>
      <c r="D69" s="60">
        <v>100000</v>
      </c>
    </row>
    <row r="70" spans="1:4" ht="20.25" customHeight="1" x14ac:dyDescent="0.25">
      <c r="A70" s="54" t="s">
        <v>8</v>
      </c>
      <c r="B70" s="54">
        <v>9800</v>
      </c>
      <c r="C70" s="33" t="s">
        <v>48</v>
      </c>
      <c r="D70" s="60">
        <v>100000</v>
      </c>
    </row>
    <row r="71" spans="1:4" ht="18.75" customHeight="1" x14ac:dyDescent="0.25">
      <c r="A71" s="54" t="s">
        <v>8</v>
      </c>
      <c r="B71" s="54">
        <v>9800</v>
      </c>
      <c r="C71" s="33" t="s">
        <v>49</v>
      </c>
      <c r="D71" s="60">
        <v>100000</v>
      </c>
    </row>
    <row r="72" spans="1:4" ht="18.75" customHeight="1" x14ac:dyDescent="0.25">
      <c r="A72" s="54" t="s">
        <v>8</v>
      </c>
      <c r="B72" s="54">
        <v>9800</v>
      </c>
      <c r="C72" s="33" t="s">
        <v>55</v>
      </c>
      <c r="D72" s="60">
        <v>100000</v>
      </c>
    </row>
    <row r="73" spans="1:4" ht="18.75" customHeight="1" x14ac:dyDescent="0.25">
      <c r="A73" s="54" t="s">
        <v>8</v>
      </c>
      <c r="B73" s="54">
        <v>9800</v>
      </c>
      <c r="C73" s="33" t="s">
        <v>54</v>
      </c>
      <c r="D73" s="60">
        <v>50000</v>
      </c>
    </row>
    <row r="74" spans="1:4" ht="18.75" customHeight="1" x14ac:dyDescent="0.25">
      <c r="A74" s="54" t="s">
        <v>8</v>
      </c>
      <c r="B74" s="54">
        <v>9800</v>
      </c>
      <c r="C74" s="33" t="s">
        <v>56</v>
      </c>
      <c r="D74" s="60">
        <v>50000</v>
      </c>
    </row>
    <row r="75" spans="1:4" ht="18.75" customHeight="1" x14ac:dyDescent="0.25">
      <c r="A75" s="54" t="s">
        <v>8</v>
      </c>
      <c r="B75" s="54">
        <v>9800</v>
      </c>
      <c r="C75" s="33" t="s">
        <v>65</v>
      </c>
      <c r="D75" s="60">
        <v>50000</v>
      </c>
    </row>
    <row r="76" spans="1:4" ht="18.75" customHeight="1" x14ac:dyDescent="0.25">
      <c r="A76" s="54" t="s">
        <v>8</v>
      </c>
      <c r="B76" s="54">
        <v>9800</v>
      </c>
      <c r="C76" s="33" t="s">
        <v>62</v>
      </c>
      <c r="D76" s="60">
        <v>100000</v>
      </c>
    </row>
    <row r="77" spans="1:4" ht="18.75" customHeight="1" x14ac:dyDescent="0.25">
      <c r="A77" s="54" t="s">
        <v>8</v>
      </c>
      <c r="B77" s="54">
        <v>9800</v>
      </c>
      <c r="C77" s="33" t="s">
        <v>63</v>
      </c>
      <c r="D77" s="60">
        <v>50000</v>
      </c>
    </row>
    <row r="78" spans="1:4" ht="18.75" customHeight="1" x14ac:dyDescent="0.25">
      <c r="A78" s="54" t="s">
        <v>8</v>
      </c>
      <c r="B78" s="54">
        <v>9800</v>
      </c>
      <c r="C78" s="33" t="s">
        <v>64</v>
      </c>
      <c r="D78" s="60">
        <v>100000</v>
      </c>
    </row>
    <row r="79" spans="1:4" ht="18.75" customHeight="1" x14ac:dyDescent="0.25">
      <c r="A79" s="54" t="s">
        <v>8</v>
      </c>
      <c r="B79" s="54">
        <v>9800</v>
      </c>
      <c r="C79" s="33" t="s">
        <v>66</v>
      </c>
      <c r="D79" s="60">
        <v>200000</v>
      </c>
    </row>
    <row r="80" spans="1:4" ht="18.75" customHeight="1" x14ac:dyDescent="0.25">
      <c r="A80" s="54" t="s">
        <v>8</v>
      </c>
      <c r="B80" s="54">
        <v>9800</v>
      </c>
      <c r="C80" s="33" t="s">
        <v>68</v>
      </c>
      <c r="D80" s="61">
        <v>100000</v>
      </c>
    </row>
    <row r="81" spans="1:4" ht="18.75" customHeight="1" x14ac:dyDescent="0.25">
      <c r="A81" s="54" t="s">
        <v>8</v>
      </c>
      <c r="B81" s="54">
        <v>9800</v>
      </c>
      <c r="C81" s="33" t="s">
        <v>69</v>
      </c>
      <c r="D81" s="61">
        <v>100000</v>
      </c>
    </row>
    <row r="82" spans="1:4" ht="18.75" customHeight="1" x14ac:dyDescent="0.25">
      <c r="A82" s="54" t="s">
        <v>8</v>
      </c>
      <c r="B82" s="54">
        <v>9800</v>
      </c>
      <c r="C82" s="33" t="s">
        <v>70</v>
      </c>
      <c r="D82" s="61">
        <v>100000</v>
      </c>
    </row>
    <row r="83" spans="1:4" ht="18.75" customHeight="1" x14ac:dyDescent="0.25">
      <c r="A83" s="54" t="s">
        <v>8</v>
      </c>
      <c r="B83" s="54">
        <v>9800</v>
      </c>
      <c r="C83" s="33" t="s">
        <v>71</v>
      </c>
      <c r="D83" s="61">
        <v>100000</v>
      </c>
    </row>
    <row r="84" spans="1:4" ht="18.75" customHeight="1" x14ac:dyDescent="0.25">
      <c r="A84" s="54" t="s">
        <v>8</v>
      </c>
      <c r="B84" s="54">
        <v>9800</v>
      </c>
      <c r="C84" s="33" t="s">
        <v>77</v>
      </c>
      <c r="D84" s="61">
        <v>100000</v>
      </c>
    </row>
    <row r="85" spans="1:4" ht="18.75" customHeight="1" x14ac:dyDescent="0.25">
      <c r="A85" s="54" t="s">
        <v>8</v>
      </c>
      <c r="B85" s="54">
        <v>9800</v>
      </c>
      <c r="C85" s="33" t="s">
        <v>78</v>
      </c>
      <c r="D85" s="61">
        <v>100000</v>
      </c>
    </row>
    <row r="86" spans="1:4" ht="18.75" customHeight="1" x14ac:dyDescent="0.25">
      <c r="A86" s="54" t="s">
        <v>8</v>
      </c>
      <c r="B86" s="54">
        <v>9800</v>
      </c>
      <c r="C86" s="33" t="s">
        <v>79</v>
      </c>
      <c r="D86" s="61">
        <v>100000</v>
      </c>
    </row>
    <row r="87" spans="1:4" ht="28.5" customHeight="1" x14ac:dyDescent="0.25">
      <c r="A87" s="54" t="s">
        <v>8</v>
      </c>
      <c r="B87" s="54">
        <v>9800</v>
      </c>
      <c r="C87" s="66" t="s">
        <v>81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84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90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93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95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96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94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98</v>
      </c>
      <c r="D94" s="61">
        <v>100000</v>
      </c>
    </row>
    <row r="95" spans="1:4" ht="18" hidden="1" customHeight="1" x14ac:dyDescent="0.25">
      <c r="A95" s="54" t="str">
        <f t="shared" ref="A95:B97" si="3">A93</f>
        <v>9900000000</v>
      </c>
      <c r="B95" s="54">
        <f t="shared" si="3"/>
        <v>9800</v>
      </c>
      <c r="C95" s="33"/>
      <c r="D95" s="61"/>
    </row>
    <row r="96" spans="1:4" ht="18" hidden="1" customHeight="1" x14ac:dyDescent="0.25">
      <c r="A96" s="54" t="str">
        <f t="shared" si="3"/>
        <v>9900000000</v>
      </c>
      <c r="B96" s="54">
        <f t="shared" si="3"/>
        <v>9800</v>
      </c>
      <c r="C96" s="33"/>
      <c r="D96" s="61"/>
    </row>
    <row r="97" spans="1:4" ht="18" customHeight="1" x14ac:dyDescent="0.25">
      <c r="A97" s="54" t="str">
        <f t="shared" si="3"/>
        <v>9900000000</v>
      </c>
      <c r="B97" s="54">
        <f t="shared" si="3"/>
        <v>9800</v>
      </c>
      <c r="C97" s="33" t="s">
        <v>104</v>
      </c>
      <c r="D97" s="61">
        <v>100000</v>
      </c>
    </row>
    <row r="98" spans="1:4" ht="22.5" customHeight="1" x14ac:dyDescent="0.25">
      <c r="A98" s="54" t="str">
        <f t="shared" ref="A98" si="4">A96</f>
        <v>9900000000</v>
      </c>
      <c r="B98" s="54">
        <f t="shared" ref="B98" si="5">B96</f>
        <v>9800</v>
      </c>
      <c r="C98" s="33" t="s">
        <v>115</v>
      </c>
      <c r="D98" s="61">
        <v>100000</v>
      </c>
    </row>
    <row r="99" spans="1:4" ht="18" customHeight="1" x14ac:dyDescent="0.25">
      <c r="A99" s="54" t="str">
        <f t="shared" ref="A99" si="6">A97</f>
        <v>9900000000</v>
      </c>
      <c r="B99" s="54">
        <f t="shared" ref="B99" si="7">B97</f>
        <v>9800</v>
      </c>
      <c r="C99" s="33" t="s">
        <v>105</v>
      </c>
      <c r="D99" s="61">
        <v>100000</v>
      </c>
    </row>
    <row r="100" spans="1:4" ht="18" customHeight="1" x14ac:dyDescent="0.25">
      <c r="A100" s="54" t="str">
        <f t="shared" ref="A100" si="8">A98</f>
        <v>9900000000</v>
      </c>
      <c r="B100" s="54">
        <f t="shared" ref="B100" si="9">B98</f>
        <v>9800</v>
      </c>
      <c r="C100" s="33" t="s">
        <v>106</v>
      </c>
      <c r="D100" s="61">
        <v>100000</v>
      </c>
    </row>
    <row r="101" spans="1:4" ht="18" customHeight="1" x14ac:dyDescent="0.25">
      <c r="A101" s="54" t="str">
        <f t="shared" ref="A101" si="10">A99</f>
        <v>9900000000</v>
      </c>
      <c r="B101" s="54">
        <f t="shared" ref="B101" si="11">B99</f>
        <v>9800</v>
      </c>
      <c r="C101" s="33" t="s">
        <v>107</v>
      </c>
      <c r="D101" s="61">
        <v>100000</v>
      </c>
    </row>
    <row r="102" spans="1:4" ht="18" customHeight="1" x14ac:dyDescent="0.25">
      <c r="A102" s="54" t="str">
        <f t="shared" ref="A102" si="12">A100</f>
        <v>9900000000</v>
      </c>
      <c r="B102" s="54">
        <f t="shared" ref="B102" si="13">B100</f>
        <v>9800</v>
      </c>
      <c r="C102" s="33" t="s">
        <v>109</v>
      </c>
      <c r="D102" s="79">
        <v>100000</v>
      </c>
    </row>
    <row r="103" spans="1:4" ht="18" customHeight="1" x14ac:dyDescent="0.25">
      <c r="A103" s="54" t="str">
        <f t="shared" ref="A103" si="14">A101</f>
        <v>9900000000</v>
      </c>
      <c r="B103" s="54">
        <f t="shared" ref="B103" si="15">B101</f>
        <v>9800</v>
      </c>
      <c r="C103" s="33" t="s">
        <v>110</v>
      </c>
      <c r="D103" s="79">
        <v>100000</v>
      </c>
    </row>
    <row r="104" spans="1:4" ht="18" customHeight="1" x14ac:dyDescent="0.25">
      <c r="A104" s="54" t="str">
        <f t="shared" ref="A104" si="16">A102</f>
        <v>9900000000</v>
      </c>
      <c r="B104" s="54">
        <f t="shared" ref="B104" si="17">B102</f>
        <v>9800</v>
      </c>
      <c r="C104" s="33" t="s">
        <v>112</v>
      </c>
      <c r="D104" s="80">
        <v>100000</v>
      </c>
    </row>
    <row r="105" spans="1:4" ht="18" customHeight="1" x14ac:dyDescent="0.25">
      <c r="A105" s="54" t="str">
        <f t="shared" ref="A105:B105" si="18">A103</f>
        <v>9900000000</v>
      </c>
      <c r="B105" s="54">
        <f t="shared" si="18"/>
        <v>9800</v>
      </c>
      <c r="C105" s="33" t="s">
        <v>111</v>
      </c>
      <c r="D105" s="80">
        <v>100000</v>
      </c>
    </row>
    <row r="106" spans="1:4" ht="17.25" customHeight="1" x14ac:dyDescent="0.2">
      <c r="A106" s="95" t="s">
        <v>29</v>
      </c>
      <c r="B106" s="96"/>
      <c r="C106" s="97"/>
      <c r="D106" s="62">
        <f>D107</f>
        <v>1865000</v>
      </c>
    </row>
    <row r="107" spans="1:4" ht="29.25" customHeight="1" x14ac:dyDescent="0.2">
      <c r="A107" s="53" t="s">
        <v>44</v>
      </c>
      <c r="B107" s="53" t="s">
        <v>45</v>
      </c>
      <c r="C107" s="51" t="s">
        <v>46</v>
      </c>
      <c r="D107" s="63">
        <f>D108+D109+D110+D111+D112+D113+D114+D115+D116+D117+D118+D119+D120+D121+D122+D123+D124+D125+D126+D127+D128+D129+D130+D131+D132+D133</f>
        <v>1865000</v>
      </c>
    </row>
    <row r="108" spans="1:4" ht="18" customHeight="1" x14ac:dyDescent="0.25">
      <c r="A108" s="54" t="s">
        <v>8</v>
      </c>
      <c r="B108" s="54">
        <v>9800</v>
      </c>
      <c r="C108" s="33" t="s">
        <v>50</v>
      </c>
      <c r="D108" s="64">
        <v>100000</v>
      </c>
    </row>
    <row r="109" spans="1:4" ht="18" customHeight="1" x14ac:dyDescent="0.25">
      <c r="A109" s="54" t="s">
        <v>8</v>
      </c>
      <c r="B109" s="54">
        <v>9800</v>
      </c>
      <c r="C109" s="33" t="s">
        <v>51</v>
      </c>
      <c r="D109" s="64">
        <v>100000</v>
      </c>
    </row>
    <row r="110" spans="1:4" ht="18" customHeight="1" x14ac:dyDescent="0.25">
      <c r="A110" s="54" t="s">
        <v>8</v>
      </c>
      <c r="B110" s="54">
        <v>9800</v>
      </c>
      <c r="C110" s="33" t="s">
        <v>52</v>
      </c>
      <c r="D110" s="64">
        <v>100000</v>
      </c>
    </row>
    <row r="111" spans="1:4" ht="18" customHeight="1" x14ac:dyDescent="0.25">
      <c r="A111" s="54" t="s">
        <v>8</v>
      </c>
      <c r="B111" s="54">
        <v>9800</v>
      </c>
      <c r="C111" s="33" t="s">
        <v>57</v>
      </c>
      <c r="D111" s="64">
        <v>100000</v>
      </c>
    </row>
    <row r="112" spans="1:4" ht="18" customHeight="1" x14ac:dyDescent="0.25">
      <c r="A112" s="54" t="s">
        <v>8</v>
      </c>
      <c r="B112" s="54">
        <v>9800</v>
      </c>
      <c r="C112" s="33" t="s">
        <v>58</v>
      </c>
      <c r="D112" s="64">
        <v>100000</v>
      </c>
    </row>
    <row r="113" spans="1:4" ht="18" customHeight="1" x14ac:dyDescent="0.25">
      <c r="A113" s="54" t="s">
        <v>8</v>
      </c>
      <c r="B113" s="54">
        <v>9800</v>
      </c>
      <c r="C113" s="33" t="s">
        <v>59</v>
      </c>
      <c r="D113" s="64">
        <v>50000</v>
      </c>
    </row>
    <row r="114" spans="1:4" ht="18" customHeight="1" x14ac:dyDescent="0.25">
      <c r="A114" s="54" t="s">
        <v>8</v>
      </c>
      <c r="B114" s="54">
        <v>9800</v>
      </c>
      <c r="C114" s="33" t="s">
        <v>60</v>
      </c>
      <c r="D114" s="64">
        <v>50000</v>
      </c>
    </row>
    <row r="115" spans="1:4" ht="18" customHeight="1" x14ac:dyDescent="0.25">
      <c r="A115" s="54" t="s">
        <v>8</v>
      </c>
      <c r="B115" s="54">
        <v>9800</v>
      </c>
      <c r="C115" s="33" t="s">
        <v>61</v>
      </c>
      <c r="D115" s="64">
        <v>50000</v>
      </c>
    </row>
    <row r="116" spans="1:4" ht="18" customHeight="1" x14ac:dyDescent="0.25">
      <c r="A116" s="54" t="s">
        <v>8</v>
      </c>
      <c r="B116" s="54">
        <v>9800</v>
      </c>
      <c r="C116" s="33" t="s">
        <v>67</v>
      </c>
      <c r="D116" s="64">
        <v>100000</v>
      </c>
    </row>
    <row r="117" spans="1:4" ht="18" customHeight="1" x14ac:dyDescent="0.25">
      <c r="A117" s="54" t="s">
        <v>8</v>
      </c>
      <c r="B117" s="54">
        <v>9800</v>
      </c>
      <c r="C117" s="33" t="s">
        <v>72</v>
      </c>
      <c r="D117" s="64">
        <v>100000</v>
      </c>
    </row>
    <row r="118" spans="1:4" ht="18" customHeight="1" x14ac:dyDescent="0.25">
      <c r="A118" s="54" t="s">
        <v>8</v>
      </c>
      <c r="B118" s="54">
        <v>9800</v>
      </c>
      <c r="C118" s="33" t="s">
        <v>73</v>
      </c>
      <c r="D118" s="64">
        <v>100000</v>
      </c>
    </row>
    <row r="119" spans="1:4" ht="18" customHeight="1" x14ac:dyDescent="0.25">
      <c r="A119" s="54" t="s">
        <v>8</v>
      </c>
      <c r="B119" s="54">
        <v>9800</v>
      </c>
      <c r="C119" s="33" t="s">
        <v>74</v>
      </c>
      <c r="D119" s="64">
        <v>100000</v>
      </c>
    </row>
    <row r="120" spans="1:4" ht="18" customHeight="1" x14ac:dyDescent="0.25">
      <c r="A120" s="54" t="s">
        <v>8</v>
      </c>
      <c r="B120" s="54">
        <v>9800</v>
      </c>
      <c r="C120" s="33" t="s">
        <v>75</v>
      </c>
      <c r="D120" s="64">
        <v>100000</v>
      </c>
    </row>
    <row r="121" spans="1:4" ht="18" hidden="1" customHeight="1" x14ac:dyDescent="0.25">
      <c r="A121" s="54" t="s">
        <v>8</v>
      </c>
      <c r="B121" s="54">
        <v>9800</v>
      </c>
      <c r="C121" s="33"/>
      <c r="D121" s="64"/>
    </row>
    <row r="122" spans="1:4" ht="18" customHeight="1" x14ac:dyDescent="0.25">
      <c r="A122" s="54" t="s">
        <v>8</v>
      </c>
      <c r="B122" s="54">
        <v>9800</v>
      </c>
      <c r="C122" s="33" t="s">
        <v>76</v>
      </c>
      <c r="D122" s="64">
        <v>100000</v>
      </c>
    </row>
    <row r="123" spans="1:4" ht="18" customHeight="1" x14ac:dyDescent="0.25">
      <c r="A123" s="54" t="str">
        <f t="shared" ref="A123:B124" si="19">A122</f>
        <v>9900000000</v>
      </c>
      <c r="B123" s="54">
        <f t="shared" si="19"/>
        <v>9800</v>
      </c>
      <c r="C123" s="69" t="s">
        <v>85</v>
      </c>
      <c r="D123" s="64">
        <v>100000</v>
      </c>
    </row>
    <row r="124" spans="1:4" ht="18" customHeight="1" x14ac:dyDescent="0.25">
      <c r="A124" s="54" t="str">
        <f t="shared" si="19"/>
        <v>9900000000</v>
      </c>
      <c r="B124" s="54">
        <f t="shared" si="19"/>
        <v>9800</v>
      </c>
      <c r="C124" s="69" t="s">
        <v>86</v>
      </c>
      <c r="D124" s="64">
        <v>100000</v>
      </c>
    </row>
    <row r="125" spans="1:4" ht="18" hidden="1" customHeight="1" x14ac:dyDescent="0.25">
      <c r="A125" s="54"/>
      <c r="B125" s="54"/>
      <c r="C125" s="69"/>
      <c r="D125" s="64"/>
    </row>
    <row r="126" spans="1:4" ht="31.5" customHeight="1" x14ac:dyDescent="0.25">
      <c r="A126" s="54">
        <v>990000000</v>
      </c>
      <c r="B126" s="54">
        <v>9800</v>
      </c>
      <c r="C126" s="72" t="s">
        <v>91</v>
      </c>
      <c r="D126" s="64">
        <v>100000</v>
      </c>
    </row>
    <row r="127" spans="1:4" ht="17.25" customHeight="1" x14ac:dyDescent="0.25">
      <c r="A127" s="54">
        <f t="shared" ref="A127:B128" si="20">A126</f>
        <v>990000000</v>
      </c>
      <c r="B127" s="54">
        <f t="shared" si="20"/>
        <v>9800</v>
      </c>
      <c r="C127" s="66" t="s">
        <v>97</v>
      </c>
      <c r="D127" s="64">
        <v>115000</v>
      </c>
    </row>
    <row r="128" spans="1:4" ht="17.25" customHeight="1" x14ac:dyDescent="0.25">
      <c r="A128" s="54">
        <f t="shared" si="20"/>
        <v>990000000</v>
      </c>
      <c r="B128" s="54">
        <f t="shared" si="20"/>
        <v>9800</v>
      </c>
      <c r="C128" s="33" t="s">
        <v>101</v>
      </c>
      <c r="D128" s="64">
        <v>100000</v>
      </c>
    </row>
    <row r="129" spans="1:8" ht="17.25" hidden="1" customHeight="1" x14ac:dyDescent="0.25">
      <c r="A129" s="54">
        <f t="shared" ref="A129:B129" si="21">A128</f>
        <v>990000000</v>
      </c>
      <c r="B129" s="54">
        <f t="shared" si="21"/>
        <v>9800</v>
      </c>
      <c r="C129" s="33" t="s">
        <v>101</v>
      </c>
      <c r="D129" s="64"/>
    </row>
    <row r="130" spans="1:8" ht="17.25" hidden="1" customHeight="1" x14ac:dyDescent="0.25">
      <c r="A130" s="54">
        <f t="shared" ref="A130:B130" si="22">A129</f>
        <v>990000000</v>
      </c>
      <c r="B130" s="54">
        <f t="shared" si="22"/>
        <v>9800</v>
      </c>
      <c r="C130" s="33" t="s">
        <v>101</v>
      </c>
      <c r="D130" s="64"/>
    </row>
    <row r="131" spans="1:8" ht="17.25" hidden="1" customHeight="1" x14ac:dyDescent="0.25">
      <c r="A131" s="54">
        <f t="shared" ref="A131:B131" si="23">A130</f>
        <v>990000000</v>
      </c>
      <c r="B131" s="54">
        <f t="shared" si="23"/>
        <v>9800</v>
      </c>
      <c r="C131" s="33" t="s">
        <v>101</v>
      </c>
      <c r="D131" s="64"/>
    </row>
    <row r="132" spans="1:8" ht="17.25" hidden="1" customHeight="1" x14ac:dyDescent="0.25">
      <c r="A132" s="54">
        <f t="shared" ref="A132:B132" si="24">A131</f>
        <v>990000000</v>
      </c>
      <c r="B132" s="54">
        <f t="shared" si="24"/>
        <v>9800</v>
      </c>
      <c r="C132" s="33" t="s">
        <v>101</v>
      </c>
      <c r="D132" s="64"/>
    </row>
    <row r="133" spans="1:8" ht="17.25" customHeight="1" x14ac:dyDescent="0.25">
      <c r="A133" s="54">
        <f t="shared" ref="A133:B133" si="25">A132</f>
        <v>990000000</v>
      </c>
      <c r="B133" s="54">
        <f t="shared" si="25"/>
        <v>9800</v>
      </c>
      <c r="C133" s="33" t="s">
        <v>113</v>
      </c>
      <c r="D133" s="81">
        <v>100000</v>
      </c>
    </row>
    <row r="134" spans="1:8" ht="17.25" customHeight="1" x14ac:dyDescent="0.2">
      <c r="A134" s="76">
        <v>3719770</v>
      </c>
      <c r="B134" s="76">
        <v>9770</v>
      </c>
      <c r="C134" s="77" t="s">
        <v>19</v>
      </c>
      <c r="D134" s="78">
        <f>100000+D136+D137</f>
        <v>337800</v>
      </c>
    </row>
    <row r="135" spans="1:8" ht="17.25" customHeight="1" x14ac:dyDescent="0.25">
      <c r="A135" s="20" t="s">
        <v>14</v>
      </c>
      <c r="B135" s="54">
        <f t="shared" ref="B135:B137" si="26">B134</f>
        <v>9770</v>
      </c>
      <c r="C135" s="69" t="s">
        <v>100</v>
      </c>
      <c r="D135" s="64">
        <v>100000</v>
      </c>
    </row>
    <row r="136" spans="1:8" ht="17.25" customHeight="1" x14ac:dyDescent="0.25">
      <c r="A136" s="20">
        <v>2210000000</v>
      </c>
      <c r="B136" s="54">
        <f t="shared" si="26"/>
        <v>9770</v>
      </c>
      <c r="C136" s="69" t="s">
        <v>15</v>
      </c>
      <c r="D136" s="64">
        <v>227800</v>
      </c>
    </row>
    <row r="137" spans="1:8" ht="17.25" customHeight="1" x14ac:dyDescent="0.25">
      <c r="A137" s="54">
        <v>990000000</v>
      </c>
      <c r="B137" s="54">
        <f t="shared" si="26"/>
        <v>9770</v>
      </c>
      <c r="C137" s="69" t="s">
        <v>108</v>
      </c>
      <c r="D137" s="64">
        <v>10000</v>
      </c>
    </row>
    <row r="138" spans="1:8" ht="15" x14ac:dyDescent="0.2">
      <c r="A138" s="21" t="s">
        <v>21</v>
      </c>
      <c r="B138" s="21" t="s">
        <v>21</v>
      </c>
      <c r="C138" s="23" t="s">
        <v>34</v>
      </c>
      <c r="D138" s="34">
        <f>D139+D140</f>
        <v>6002100</v>
      </c>
    </row>
    <row r="139" spans="1:8" ht="14.25" x14ac:dyDescent="0.2">
      <c r="A139" s="21" t="s">
        <v>21</v>
      </c>
      <c r="B139" s="21" t="s">
        <v>21</v>
      </c>
      <c r="C139" s="23" t="s">
        <v>35</v>
      </c>
      <c r="D139" s="34">
        <f>D64</f>
        <v>3799300</v>
      </c>
    </row>
    <row r="140" spans="1:8" ht="14.25" x14ac:dyDescent="0.2">
      <c r="A140" s="21" t="s">
        <v>21</v>
      </c>
      <c r="B140" s="21" t="s">
        <v>21</v>
      </c>
      <c r="C140" s="23" t="s">
        <v>36</v>
      </c>
      <c r="D140" s="34">
        <f>D106+D134</f>
        <v>2202800</v>
      </c>
    </row>
    <row r="141" spans="1:8" ht="15" hidden="1" x14ac:dyDescent="0.25">
      <c r="A141" s="35"/>
      <c r="B141" s="35"/>
      <c r="C141" s="35"/>
      <c r="D141" s="36"/>
    </row>
    <row r="142" spans="1:8" s="2" customFormat="1" ht="28.5" customHeight="1" x14ac:dyDescent="0.25">
      <c r="A142" s="44"/>
      <c r="B142" s="44"/>
      <c r="C142" s="44"/>
    </row>
    <row r="143" spans="1:8" ht="13.5" customHeight="1" x14ac:dyDescent="0.25">
      <c r="A143" s="94" t="s">
        <v>82</v>
      </c>
      <c r="B143" s="94"/>
      <c r="C143" s="118" t="s">
        <v>83</v>
      </c>
      <c r="D143" s="118"/>
      <c r="E143" s="75"/>
      <c r="F143" s="75"/>
      <c r="G143" s="67"/>
      <c r="H143" s="68"/>
    </row>
  </sheetData>
  <mergeCells count="58">
    <mergeCell ref="A64:C64"/>
    <mergeCell ref="B27:C27"/>
    <mergeCell ref="C143:D143"/>
    <mergeCell ref="B44:C44"/>
    <mergeCell ref="B58:C58"/>
    <mergeCell ref="B59:C59"/>
    <mergeCell ref="B30:C30"/>
    <mergeCell ref="B40:C40"/>
    <mergeCell ref="B49:C49"/>
    <mergeCell ref="B42:C42"/>
    <mergeCell ref="B43:C43"/>
    <mergeCell ref="B53:C53"/>
    <mergeCell ref="B54:C54"/>
    <mergeCell ref="B51:C51"/>
    <mergeCell ref="A50:D50"/>
    <mergeCell ref="B48:C48"/>
    <mergeCell ref="B11:C11"/>
    <mergeCell ref="A12:D12"/>
    <mergeCell ref="A7:D7"/>
    <mergeCell ref="B35:C35"/>
    <mergeCell ref="B36:C36"/>
    <mergeCell ref="B22:C22"/>
    <mergeCell ref="B34:C34"/>
    <mergeCell ref="C2:D2"/>
    <mergeCell ref="C3:D3"/>
    <mergeCell ref="A5:D5"/>
    <mergeCell ref="A6:D6"/>
    <mergeCell ref="B10:C10"/>
    <mergeCell ref="A143:B143"/>
    <mergeCell ref="A106:C106"/>
    <mergeCell ref="B37:C37"/>
    <mergeCell ref="B38:C38"/>
    <mergeCell ref="B15:C15"/>
    <mergeCell ref="B39:C39"/>
    <mergeCell ref="B21:C21"/>
    <mergeCell ref="B16:C16"/>
    <mergeCell ref="B33:C33"/>
    <mergeCell ref="B20:C20"/>
    <mergeCell ref="B19:C19"/>
    <mergeCell ref="B18:C18"/>
    <mergeCell ref="B17:C17"/>
    <mergeCell ref="B46:C46"/>
    <mergeCell ref="B47:C47"/>
    <mergeCell ref="B57:C57"/>
    <mergeCell ref="B55:C55"/>
    <mergeCell ref="B56:C56"/>
    <mergeCell ref="B13:C13"/>
    <mergeCell ref="B14:C14"/>
    <mergeCell ref="B41:C41"/>
    <mergeCell ref="B23:C23"/>
    <mergeCell ref="B24:C24"/>
    <mergeCell ref="B45:C45"/>
    <mergeCell ref="B25:C25"/>
    <mergeCell ref="B31:C31"/>
    <mergeCell ref="B29:C29"/>
    <mergeCell ref="B32:C32"/>
    <mergeCell ref="B28:C28"/>
    <mergeCell ref="B26:C26"/>
  </mergeCells>
  <phoneticPr fontId="15" type="noConversion"/>
  <pageMargins left="1.0629921259842521" right="0.39370078740157483" top="0.39370078740157483" bottom="0.39370078740157483" header="0" footer="0"/>
  <pageSetup paperSize="9" scale="5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2025-12-15T08:42:48Z</cp:lastPrinted>
  <dcterms:created xsi:type="dcterms:W3CDTF">2023-12-05T07:17:29Z</dcterms:created>
  <dcterms:modified xsi:type="dcterms:W3CDTF">2025-12-16T07:29:12Z</dcterms:modified>
</cp:coreProperties>
</file>