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50 сесія\проєкти рішень\"/>
    </mc:Choice>
  </mc:AlternateContent>
  <bookViews>
    <workbookView xWindow="0" yWindow="0" windowWidth="28800" windowHeight="12315"/>
  </bookViews>
  <sheets>
    <sheet name="Лист1" sheetId="1" r:id="rId1"/>
  </sheets>
  <definedNames>
    <definedName name="_xlnm.Print_Titles" localSheetId="0">Лист1!$11:$11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1" l="1"/>
  <c r="D28" i="1"/>
  <c r="D26" i="1" l="1"/>
  <c r="D25" i="1" s="1"/>
  <c r="D46" i="1" l="1"/>
  <c r="D47" i="1" s="1"/>
  <c r="D34" i="1"/>
  <c r="D33" i="1" s="1"/>
  <c r="D96" i="1" l="1"/>
  <c r="D68" i="1"/>
  <c r="D55" i="1" l="1"/>
  <c r="D59" i="1" s="1"/>
  <c r="D41" i="1" l="1"/>
  <c r="D66" i="1" l="1"/>
  <c r="D95" i="1"/>
  <c r="D120" i="1" s="1"/>
  <c r="A112" i="1"/>
  <c r="A113" i="1" s="1"/>
  <c r="A114" i="1" s="1"/>
  <c r="A115" i="1" s="1"/>
  <c r="A116" i="1" s="1"/>
  <c r="A117" i="1" s="1"/>
  <c r="B112" i="1"/>
  <c r="B113" i="1" s="1"/>
  <c r="B114" i="1" s="1"/>
  <c r="B115" i="1" s="1"/>
  <c r="B116" i="1" s="1"/>
  <c r="B117" i="1" s="1"/>
  <c r="A88" i="1"/>
  <c r="A89" i="1" s="1"/>
  <c r="A90" i="1" s="1"/>
  <c r="A91" i="1" s="1"/>
  <c r="A92" i="1" s="1"/>
  <c r="B88" i="1"/>
  <c r="B89" i="1" s="1"/>
  <c r="B90" i="1" s="1"/>
  <c r="B91" i="1" s="1"/>
  <c r="B92" i="1" s="1"/>
  <c r="D48" i="1"/>
  <c r="D19" i="1"/>
  <c r="D50" i="1"/>
  <c r="D23" i="1"/>
  <c r="D39" i="1"/>
  <c r="D37" i="1"/>
  <c r="D31" i="1"/>
  <c r="D21" i="1"/>
  <c r="D35" i="1"/>
  <c r="D53" i="1"/>
  <c r="D17" i="1"/>
  <c r="D58" i="1" l="1"/>
  <c r="D57" i="1"/>
  <c r="B94" i="1"/>
  <c r="B93" i="1"/>
  <c r="A94" i="1"/>
  <c r="A93" i="1"/>
  <c r="D64" i="1"/>
  <c r="D119" i="1" s="1"/>
  <c r="D118" i="1" s="1"/>
</calcChain>
</file>

<file path=xl/sharedStrings.xml><?xml version="1.0" encoding="utf-8"?>
<sst xmlns="http://schemas.openxmlformats.org/spreadsheetml/2006/main" count="197" uniqueCount="108">
  <si>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</si>
  <si>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</si>
  <si>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</si>
  <si>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</si>
  <si>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</si>
  <si>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</si>
  <si>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</si>
  <si>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</si>
  <si>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</si>
  <si>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</si>
  <si>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</si>
  <si>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</si>
  <si>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</si>
  <si>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</si>
  <si>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</si>
  <si>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</si>
  <si>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</si>
  <si>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</si>
  <si>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</si>
  <si>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</si>
  <si>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</si>
  <si>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</si>
  <si>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</si>
  <si>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</si>
  <si>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</si>
  <si>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</si>
  <si>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</si>
  <si>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</si>
  <si>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</si>
  <si>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</si>
  <si>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</si>
  <si>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</si>
  <si>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</si>
  <si>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</si>
  <si>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</si>
  <si>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</si>
  <si>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</si>
  <si>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</si>
  <si>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</si>
  <si>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</si>
  <si>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</si>
  <si>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</si>
  <si>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</si>
  <si>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</si>
  <si>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</si>
  <si>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</si>
  <si>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</si>
  <si>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</si>
  <si>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</si>
  <si>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</si>
  <si>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 4270 у складі військової частини А 4699)</t>
  </si>
  <si>
    <t>Державний бюджет (Військова частина 9938)</t>
  </si>
  <si>
    <t>Державний бюджет (Військова частина А 4808)</t>
  </si>
  <si>
    <t>Державний бюджет (Військова частина А 0693)</t>
  </si>
  <si>
    <t>Державний бюджет (Військова частина А 4122)</t>
  </si>
  <si>
    <t>Державний бюджет (Військова частина А 0998)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</si>
  <si>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</si>
  <si>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 7010)</t>
  </si>
  <si>
    <t>Державний бюджет (Військова частина  3053)</t>
  </si>
  <si>
    <t>Державний бюджет (Військова частина  3012)</t>
  </si>
  <si>
    <t>Державний бюджет (Військова частина А 5003)</t>
  </si>
  <si>
    <t>Державний бюджет (Військова частина А 4447)</t>
  </si>
  <si>
    <t>Державний бюджет (Військова частина А 4722)</t>
  </si>
  <si>
    <t>Державний бюджет (Військова частина А 4885)</t>
  </si>
  <si>
    <t>Державний бюджет (Військова частина А 7089 у складі військової частини А 4712)</t>
  </si>
  <si>
    <t>Державний бюджет (Військова частина А 7181 у складі військової частини А 7034)</t>
  </si>
  <si>
    <t>Державний бюджет (Військова частина А 0224)</t>
  </si>
  <si>
    <t>Державний бюджет (Військова частина  А4350)</t>
  </si>
  <si>
    <t>Державний бюджет (Військова частина  А4007)</t>
  </si>
  <si>
    <t>Державний бюджет (Військова частина  А1405)</t>
  </si>
  <si>
    <t>Державний бюджет (Військова частина А 4633)</t>
  </si>
  <si>
    <t>Державний бюджет (Військова частина  А4948)</t>
  </si>
  <si>
    <t>Державний бюджет (Військова частина  А3719)</t>
  </si>
  <si>
    <t>Державний бюджет (Військова частина  А1538)</t>
  </si>
  <si>
    <t>Державний бюджет (Військова частина  А7028)</t>
  </si>
  <si>
    <t>Державний бюджет (Військова частина А 4056)</t>
  </si>
  <si>
    <t>Державний бюджет (Військова частина А 4676)</t>
  </si>
  <si>
    <t>Державний бюджет (Військова частина А 7364 у складі військової частини А 7039)</t>
  </si>
  <si>
    <t>Державний бюджет (Військова частина А 0222)</t>
  </si>
  <si>
    <t>Державний бюджет (Військова частина А 5027)</t>
  </si>
  <si>
    <t>Державний бюджет (Військова частина А 0515)</t>
  </si>
  <si>
    <t>Державний бюджет (Військова частина  А5063)</t>
  </si>
  <si>
    <t>Державний бюджет (Військова частина  А7015)</t>
  </si>
  <si>
    <t>Державний бюджет (Військова частина  А4977)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</si>
  <si>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</si>
  <si>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</si>
  <si>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Державний бюджет (Військова частина 2138, 26 прикордонний загін Державної прикордонної служби України)</t>
  </si>
  <si>
    <t>Секретар міської ради</t>
  </si>
  <si>
    <t>Світлана  ФЕДОРЧУК</t>
  </si>
  <si>
    <t xml:space="preserve">Державний бюджет ( Військова частина 1495, 9 прикордонному загону імені січових стрільців державної прикордонної служби України) </t>
  </si>
  <si>
    <t>Державний бюджет (Військова частина А 5001)</t>
  </si>
  <si>
    <t>Державний бюджет (Військова частина А4638)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</si>
  <si>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</si>
  <si>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</si>
  <si>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</si>
  <si>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(Головне управління національної поліції в Хмельницькій області для відділення поліції №1 Шепетівського РУП ГУНП в Хмельницькій області)</t>
  </si>
  <si>
    <t>Державний бюджет (Військова частина А4576)</t>
  </si>
  <si>
    <t>Державний бюджет (Департамент поліції особливого призначення "Обєднана штурмова бригада Національної поліції України "Лють")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</si>
  <si>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</si>
  <si>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Державний бюджет (Військова частина  А1978)</t>
  </si>
  <si>
    <t>Державний бюджет (5ДПРЗ ГУ ДСНСУ України у Хмельницькій області)</t>
  </si>
  <si>
    <t>Державний бюджет (Військова частина А 3958 у складі військової частини А 3767)</t>
  </si>
  <si>
    <t>Державний бюджет (Військова частина 1551, 15 мобільний прикордонний загін "Сталевий кордон")</t>
  </si>
  <si>
    <t>Державний бюджет (Головне управління національної поліції в Хмельницькій області)</t>
  </si>
  <si>
    <t>Державний бюджет (Військова частина  А3316)</t>
  </si>
  <si>
    <t>Державний бюджет (Військова частина А 4058 у складі військової частини А 3425)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</si>
  <si>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 - сиріт та дітей, позбавлених батьківського піклування, за рахунок відповідної субвенції з державного бюджету</t>
  </si>
  <si>
    <t>до рішення Славутської міської ради від  12.09.2025  №    -50/2025 «Про внесення змін до бюджету                                                                                                   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</si>
</sst>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.00_ ;\-#,##0.00\ "/>
  </numFmts>
  <fonts count="24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13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64" fontId="9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4" fontId="12" fillId="0" borderId="3" xfId="0" applyNumberFormat="1" applyFont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Continuous" vertical="center"/>
    </xf>
    <xf numFmtId="164" fontId="2" fillId="0" borderId="6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4" fontId="12" fillId="0" borderId="6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65" fontId="9" fillId="0" borderId="3" xfId="0" applyNumberFormat="1" applyFont="1" applyBorder="1" applyAlignment="1">
      <alignment horizontal="right"/>
    </xf>
    <xf numFmtId="164" fontId="9" fillId="0" borderId="6" xfId="0" applyNumberFormat="1" applyFont="1" applyBorder="1" applyAlignment="1">
      <alignment horizontal="right" vertical="center"/>
    </xf>
    <xf numFmtId="4" fontId="9" fillId="0" borderId="6" xfId="0" applyNumberFormat="1" applyFont="1" applyBorder="1" applyAlignment="1">
      <alignment horizontal="right"/>
    </xf>
    <xf numFmtId="4" fontId="2" fillId="0" borderId="6" xfId="0" applyNumberFormat="1" applyFont="1" applyBorder="1" applyAlignment="1">
      <alignment horizontal="right"/>
    </xf>
    <xf numFmtId="4" fontId="14" fillId="0" borderId="6" xfId="0" applyNumberFormat="1" applyFont="1" applyBorder="1" applyAlignment="1">
      <alignment horizontal="right"/>
    </xf>
    <xf numFmtId="164" fontId="13" fillId="0" borderId="3" xfId="0" applyNumberFormat="1" applyFont="1" applyBorder="1" applyAlignment="1">
      <alignment horizontal="right" vertical="center"/>
    </xf>
    <xf numFmtId="4" fontId="13" fillId="0" borderId="6" xfId="0" applyNumberFormat="1" applyFont="1" applyBorder="1" applyAlignment="1">
      <alignment horizontal="right"/>
    </xf>
    <xf numFmtId="4" fontId="14" fillId="0" borderId="3" xfId="0" applyNumberFormat="1" applyFont="1" applyBorder="1" applyAlignment="1">
      <alignment horizontal="right"/>
    </xf>
    <xf numFmtId="4" fontId="1" fillId="0" borderId="0" xfId="0" applyNumberFormat="1" applyFont="1"/>
    <xf numFmtId="0" fontId="14" fillId="0" borderId="1" xfId="0" applyFont="1" applyBorder="1" applyAlignment="1">
      <alignment horizontal="left" vertical="center" wrapText="1"/>
    </xf>
    <xf numFmtId="0" fontId="21" fillId="0" borderId="0" xfId="0" applyFont="1"/>
    <xf numFmtId="0" fontId="12" fillId="0" borderId="0" xfId="0" applyFont="1" applyAlignment="1">
      <alignment horizontal="right"/>
    </xf>
    <xf numFmtId="0" fontId="14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2" fillId="0" borderId="0" xfId="0" applyFont="1" applyAlignment="1"/>
    <xf numFmtId="0" fontId="20" fillId="0" borderId="0" xfId="0" applyFont="1" applyAlignment="1">
      <alignment horizontal="right"/>
    </xf>
    <xf numFmtId="0" fontId="9" fillId="0" borderId="4" xfId="0" quotePrefix="1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23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 shrinkToFit="1"/>
    </xf>
    <xf numFmtId="0" fontId="9" fillId="0" borderId="1" xfId="0" applyFont="1" applyBorder="1" applyAlignment="1">
      <alignment horizontal="left" vertical="top" wrapText="1" shrinkToFit="1"/>
    </xf>
  </cellXfs>
  <cellStyles count="2">
    <cellStyle name="Звичайни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3"/>
  <sheetViews>
    <sheetView tabSelected="1" topLeftCell="A103" workbookViewId="0">
      <selection activeCell="D46" sqref="D46"/>
    </sheetView>
  </sheetViews>
  <sheetFormatPr defaultRowHeight="12.75" x14ac:dyDescent="0.2"/>
  <cols>
    <col min="1" max="2" width="20.7109375" style="1" customWidth="1"/>
    <col min="3" max="3" width="90.140625" style="1" customWidth="1"/>
    <col min="4" max="4" width="20.7109375" style="1" customWidth="1"/>
    <col min="5" max="5" width="10.85546875" style="1" customWidth="1"/>
    <col min="6" max="6" width="9.140625" style="1" hidden="1" customWidth="1"/>
    <col min="7" max="16384" width="9.140625" style="1"/>
  </cols>
  <sheetData>
    <row r="1" spans="1:4" ht="20.25" customHeight="1" x14ac:dyDescent="0.25">
      <c r="A1"/>
      <c r="B1"/>
      <c r="C1"/>
      <c r="D1" s="74" t="s">
        <v>0</v>
      </c>
    </row>
    <row r="2" spans="1:4" ht="36.75" customHeight="1" x14ac:dyDescent="0.2">
      <c r="A2"/>
      <c r="B2"/>
      <c r="C2" s="90" t="s">
        <v>107</v>
      </c>
      <c r="D2" s="90"/>
    </row>
    <row r="3" spans="1:4" ht="15.75" x14ac:dyDescent="0.25">
      <c r="A3" s="10"/>
      <c r="B3" s="10"/>
      <c r="C3" s="91"/>
      <c r="D3" s="92"/>
    </row>
    <row r="4" spans="1:4" ht="4.5" customHeight="1" x14ac:dyDescent="0.25">
      <c r="A4" s="10"/>
      <c r="B4" s="10"/>
      <c r="C4" s="11"/>
      <c r="D4" s="12"/>
    </row>
    <row r="5" spans="1:4" ht="17.25" x14ac:dyDescent="0.2">
      <c r="A5" s="93" t="s">
        <v>42</v>
      </c>
      <c r="B5" s="94"/>
      <c r="C5" s="94"/>
      <c r="D5" s="94"/>
    </row>
    <row r="6" spans="1:4" ht="15.75" x14ac:dyDescent="0.25">
      <c r="A6" s="95" t="s">
        <v>1</v>
      </c>
      <c r="B6" s="96"/>
      <c r="C6" s="96"/>
      <c r="D6" s="96"/>
    </row>
    <row r="7" spans="1:4" x14ac:dyDescent="0.2">
      <c r="A7" s="101" t="s">
        <v>2</v>
      </c>
      <c r="B7" s="101"/>
      <c r="C7" s="101"/>
      <c r="D7" s="101"/>
    </row>
    <row r="8" spans="1:4" ht="21.95" customHeight="1" x14ac:dyDescent="0.25">
      <c r="A8" s="13" t="s">
        <v>32</v>
      </c>
    </row>
    <row r="9" spans="1:4" x14ac:dyDescent="0.2">
      <c r="D9" s="14" t="s">
        <v>3</v>
      </c>
    </row>
    <row r="10" spans="1:4" ht="36.75" customHeight="1" x14ac:dyDescent="0.2">
      <c r="A10" s="43" t="s">
        <v>4</v>
      </c>
      <c r="B10" s="81" t="s">
        <v>5</v>
      </c>
      <c r="C10" s="82"/>
      <c r="D10" s="15" t="s">
        <v>6</v>
      </c>
    </row>
    <row r="11" spans="1:4" x14ac:dyDescent="0.2">
      <c r="A11" s="47">
        <v>1</v>
      </c>
      <c r="B11" s="97">
        <v>2</v>
      </c>
      <c r="C11" s="98"/>
      <c r="D11" s="48">
        <v>3</v>
      </c>
    </row>
    <row r="12" spans="1:4" ht="15" x14ac:dyDescent="0.25">
      <c r="A12" s="99" t="s">
        <v>7</v>
      </c>
      <c r="B12" s="100"/>
      <c r="C12" s="100"/>
      <c r="D12" s="100"/>
    </row>
    <row r="13" spans="1:4" ht="14.25" hidden="1" x14ac:dyDescent="0.2">
      <c r="A13" s="16" t="s">
        <v>8</v>
      </c>
      <c r="B13" s="77" t="s">
        <v>9</v>
      </c>
      <c r="C13" s="78"/>
      <c r="D13" s="6">
        <v>0</v>
      </c>
    </row>
    <row r="14" spans="1:4" ht="15" hidden="1" x14ac:dyDescent="0.2">
      <c r="A14" s="17" t="s">
        <v>10</v>
      </c>
      <c r="B14" s="81" t="s">
        <v>11</v>
      </c>
      <c r="C14" s="82"/>
      <c r="D14" s="7">
        <v>0</v>
      </c>
    </row>
    <row r="15" spans="1:4" ht="27.75" hidden="1" customHeight="1" x14ac:dyDescent="0.2">
      <c r="A15" s="16">
        <v>41033300</v>
      </c>
      <c r="B15" s="102" t="s">
        <v>35</v>
      </c>
      <c r="C15" s="103"/>
      <c r="D15" s="6">
        <v>0</v>
      </c>
    </row>
    <row r="16" spans="1:4" ht="15" hidden="1" x14ac:dyDescent="0.2">
      <c r="A16" s="17" t="s">
        <v>10</v>
      </c>
      <c r="B16" s="81" t="s">
        <v>11</v>
      </c>
      <c r="C16" s="82"/>
      <c r="D16" s="7">
        <v>0</v>
      </c>
    </row>
    <row r="17" spans="1:4" ht="14.25" customHeight="1" x14ac:dyDescent="0.2">
      <c r="A17" s="16" t="s">
        <v>12</v>
      </c>
      <c r="B17" s="77" t="s">
        <v>13</v>
      </c>
      <c r="C17" s="78"/>
      <c r="D17" s="6">
        <f>D18</f>
        <v>85551400</v>
      </c>
    </row>
    <row r="18" spans="1:4" ht="15" x14ac:dyDescent="0.2">
      <c r="A18" s="17" t="s">
        <v>10</v>
      </c>
      <c r="B18" s="81" t="s">
        <v>11</v>
      </c>
      <c r="C18" s="82"/>
      <c r="D18" s="7">
        <v>85551400</v>
      </c>
    </row>
    <row r="19" spans="1:4" ht="29.25" customHeight="1" x14ac:dyDescent="0.2">
      <c r="A19" s="16">
        <v>41035100</v>
      </c>
      <c r="B19" s="111" t="s">
        <v>84</v>
      </c>
      <c r="C19" s="112"/>
      <c r="D19" s="6">
        <f>D20</f>
        <v>885312</v>
      </c>
    </row>
    <row r="20" spans="1:4" ht="15" x14ac:dyDescent="0.2">
      <c r="A20" s="17" t="s">
        <v>10</v>
      </c>
      <c r="B20" s="81" t="s">
        <v>11</v>
      </c>
      <c r="C20" s="82"/>
      <c r="D20" s="7">
        <v>885312</v>
      </c>
    </row>
    <row r="21" spans="1:4" ht="29.25" customHeight="1" x14ac:dyDescent="0.2">
      <c r="A21" s="50">
        <v>41035400</v>
      </c>
      <c r="B21" s="85" t="s">
        <v>43</v>
      </c>
      <c r="C21" s="86"/>
      <c r="D21" s="6">
        <f>D22</f>
        <v>498500</v>
      </c>
    </row>
    <row r="22" spans="1:4" ht="15" x14ac:dyDescent="0.2">
      <c r="A22" s="17" t="s">
        <v>10</v>
      </c>
      <c r="B22" s="81" t="s">
        <v>11</v>
      </c>
      <c r="C22" s="82"/>
      <c r="D22" s="7">
        <v>498500</v>
      </c>
    </row>
    <row r="23" spans="1:4" ht="36.75" customHeight="1" x14ac:dyDescent="0.2">
      <c r="A23" s="50">
        <v>41036000</v>
      </c>
      <c r="B23" s="85" t="s">
        <v>56</v>
      </c>
      <c r="C23" s="86"/>
      <c r="D23" s="6">
        <f>D24</f>
        <v>2356800</v>
      </c>
    </row>
    <row r="24" spans="1:4" ht="15" x14ac:dyDescent="0.2">
      <c r="A24" s="17" t="s">
        <v>10</v>
      </c>
      <c r="B24" s="81" t="s">
        <v>11</v>
      </c>
      <c r="C24" s="82"/>
      <c r="D24" s="7">
        <v>2356800</v>
      </c>
    </row>
    <row r="25" spans="1:4" ht="33" customHeight="1" x14ac:dyDescent="0.2">
      <c r="A25" s="50">
        <v>41036300</v>
      </c>
      <c r="B25" s="85" t="s">
        <v>44</v>
      </c>
      <c r="C25" s="86"/>
      <c r="D25" s="6">
        <f>D26</f>
        <v>3944300</v>
      </c>
    </row>
    <row r="26" spans="1:4" ht="15" x14ac:dyDescent="0.2">
      <c r="A26" s="17" t="s">
        <v>10</v>
      </c>
      <c r="B26" s="81" t="s">
        <v>11</v>
      </c>
      <c r="C26" s="82"/>
      <c r="D26" s="7">
        <f>3743000+201300</f>
        <v>3944300</v>
      </c>
    </row>
    <row r="27" spans="1:4" ht="30" customHeight="1" x14ac:dyDescent="0.2">
      <c r="A27" s="16" t="s">
        <v>14</v>
      </c>
      <c r="B27" s="77" t="s">
        <v>15</v>
      </c>
      <c r="C27" s="78"/>
      <c r="D27" s="6">
        <v>725900</v>
      </c>
    </row>
    <row r="28" spans="1:4" ht="30" customHeight="1" x14ac:dyDescent="0.2">
      <c r="A28" s="17" t="s">
        <v>16</v>
      </c>
      <c r="B28" s="87" t="s">
        <v>17</v>
      </c>
      <c r="C28" s="88"/>
      <c r="D28" s="7">
        <f>D27</f>
        <v>725900</v>
      </c>
    </row>
    <row r="29" spans="1:4" ht="45.75" customHeight="1" x14ac:dyDescent="0.2">
      <c r="A29" s="16">
        <v>41050100</v>
      </c>
      <c r="B29" s="77" t="s">
        <v>106</v>
      </c>
      <c r="C29" s="89"/>
      <c r="D29" s="6">
        <v>5815468.7999999998</v>
      </c>
    </row>
    <row r="30" spans="1:4" ht="30" customHeight="1" x14ac:dyDescent="0.2">
      <c r="A30" s="17" t="s">
        <v>16</v>
      </c>
      <c r="B30" s="87" t="s">
        <v>17</v>
      </c>
      <c r="C30" s="88"/>
      <c r="D30" s="7">
        <f>D29</f>
        <v>5815468.7999999998</v>
      </c>
    </row>
    <row r="31" spans="1:4" ht="158.25" customHeight="1" x14ac:dyDescent="0.2">
      <c r="A31" s="16">
        <v>41050200</v>
      </c>
      <c r="B31" s="85" t="s">
        <v>98</v>
      </c>
      <c r="C31" s="86"/>
      <c r="D31" s="6">
        <f>D32</f>
        <v>8904210.7599999998</v>
      </c>
    </row>
    <row r="32" spans="1:4" ht="21.75" customHeight="1" x14ac:dyDescent="0.2">
      <c r="A32" s="17" t="s">
        <v>16</v>
      </c>
      <c r="B32" s="81" t="s">
        <v>17</v>
      </c>
      <c r="C32" s="82"/>
      <c r="D32" s="7">
        <v>8904210.7599999998</v>
      </c>
    </row>
    <row r="33" spans="1:4" ht="27" customHeight="1" x14ac:dyDescent="0.2">
      <c r="A33" s="16" t="s">
        <v>18</v>
      </c>
      <c r="B33" s="77" t="s">
        <v>19</v>
      </c>
      <c r="C33" s="78"/>
      <c r="D33" s="6">
        <f>D34</f>
        <v>1923200</v>
      </c>
    </row>
    <row r="34" spans="1:4" ht="15" customHeight="1" x14ac:dyDescent="0.2">
      <c r="A34" s="17" t="s">
        <v>16</v>
      </c>
      <c r="B34" s="81" t="s">
        <v>17</v>
      </c>
      <c r="C34" s="82"/>
      <c r="D34" s="7">
        <f>1319300+603900</f>
        <v>1923200</v>
      </c>
    </row>
    <row r="35" spans="1:4" ht="37.5" hidden="1" customHeight="1" x14ac:dyDescent="0.2">
      <c r="A35" s="40">
        <v>41051200</v>
      </c>
      <c r="B35" s="108" t="s">
        <v>33</v>
      </c>
      <c r="C35" s="109"/>
      <c r="D35" s="42">
        <f>D36</f>
        <v>0</v>
      </c>
    </row>
    <row r="36" spans="1:4" ht="15" hidden="1" customHeight="1" x14ac:dyDescent="0.2">
      <c r="A36" s="16" t="s">
        <v>16</v>
      </c>
      <c r="B36" s="81" t="s">
        <v>17</v>
      </c>
      <c r="C36" s="82"/>
      <c r="D36" s="41">
        <v>0</v>
      </c>
    </row>
    <row r="37" spans="1:4" ht="35.25" hidden="1" customHeight="1" x14ac:dyDescent="0.2">
      <c r="A37" s="16">
        <v>41051400</v>
      </c>
      <c r="B37" s="85" t="s">
        <v>36</v>
      </c>
      <c r="C37" s="86"/>
      <c r="D37" s="42">
        <f>D38</f>
        <v>0</v>
      </c>
    </row>
    <row r="38" spans="1:4" ht="15" hidden="1" customHeight="1" x14ac:dyDescent="0.2">
      <c r="A38" s="17" t="s">
        <v>16</v>
      </c>
      <c r="B38" s="81" t="s">
        <v>17</v>
      </c>
      <c r="C38" s="82"/>
      <c r="D38" s="41">
        <v>0</v>
      </c>
    </row>
    <row r="39" spans="1:4" ht="32.25" hidden="1" customHeight="1" x14ac:dyDescent="0.2">
      <c r="A39" s="40">
        <v>41051700</v>
      </c>
      <c r="B39" s="108" t="s">
        <v>34</v>
      </c>
      <c r="C39" s="109"/>
      <c r="D39" s="42">
        <f>D40</f>
        <v>0</v>
      </c>
    </row>
    <row r="40" spans="1:4" ht="15" hidden="1" customHeight="1" x14ac:dyDescent="0.2">
      <c r="A40" s="17" t="s">
        <v>16</v>
      </c>
      <c r="B40" s="81" t="s">
        <v>17</v>
      </c>
      <c r="C40" s="82"/>
      <c r="D40" s="41">
        <v>0</v>
      </c>
    </row>
    <row r="41" spans="1:4" s="5" customFormat="1" ht="28.5" customHeight="1" x14ac:dyDescent="0.2">
      <c r="A41" s="21">
        <v>41053300</v>
      </c>
      <c r="B41" s="110" t="s">
        <v>29</v>
      </c>
      <c r="C41" s="110"/>
      <c r="D41" s="9">
        <f>D42+D43+D44+D45</f>
        <v>660000</v>
      </c>
    </row>
    <row r="42" spans="1:4" customFormat="1" ht="17.25" customHeight="1" x14ac:dyDescent="0.2">
      <c r="A42" s="70">
        <v>2250400000</v>
      </c>
      <c r="B42" s="83" t="s">
        <v>92</v>
      </c>
      <c r="C42" s="84"/>
      <c r="D42" s="71">
        <v>130000</v>
      </c>
    </row>
    <row r="43" spans="1:4" customFormat="1" ht="17.25" customHeight="1" x14ac:dyDescent="0.2">
      <c r="A43" s="70">
        <v>2253800000</v>
      </c>
      <c r="B43" s="83" t="s">
        <v>30</v>
      </c>
      <c r="C43" s="84"/>
      <c r="D43" s="39">
        <v>150000</v>
      </c>
    </row>
    <row r="44" spans="1:4" customFormat="1" ht="17.25" customHeight="1" x14ac:dyDescent="0.2">
      <c r="A44" s="70">
        <v>2250100000</v>
      </c>
      <c r="B44" s="83" t="s">
        <v>93</v>
      </c>
      <c r="C44" s="84"/>
      <c r="D44" s="39">
        <v>50000</v>
      </c>
    </row>
    <row r="45" spans="1:4" customFormat="1" ht="17.25" customHeight="1" x14ac:dyDescent="0.2">
      <c r="A45" s="70">
        <v>2254300000</v>
      </c>
      <c r="B45" s="83" t="s">
        <v>94</v>
      </c>
      <c r="C45" s="84"/>
      <c r="D45" s="39">
        <v>330000</v>
      </c>
    </row>
    <row r="46" spans="1:4" ht="18" customHeight="1" x14ac:dyDescent="0.2">
      <c r="A46" s="16" t="s">
        <v>20</v>
      </c>
      <c r="B46" s="77" t="s">
        <v>21</v>
      </c>
      <c r="C46" s="78"/>
      <c r="D46" s="6">
        <f>140093+50200</f>
        <v>190293</v>
      </c>
    </row>
    <row r="47" spans="1:4" ht="15" customHeight="1" x14ac:dyDescent="0.2">
      <c r="A47" s="20" t="s">
        <v>16</v>
      </c>
      <c r="B47" s="81" t="s">
        <v>17</v>
      </c>
      <c r="C47" s="82"/>
      <c r="D47" s="8">
        <f>D46</f>
        <v>190293</v>
      </c>
    </row>
    <row r="48" spans="1:4" ht="29.25" customHeight="1" x14ac:dyDescent="0.2">
      <c r="A48" s="49">
        <v>41057700</v>
      </c>
      <c r="B48" s="85" t="s">
        <v>85</v>
      </c>
      <c r="C48" s="86"/>
      <c r="D48" s="38">
        <f>D49</f>
        <v>79056</v>
      </c>
    </row>
    <row r="49" spans="1:5" ht="17.25" customHeight="1" x14ac:dyDescent="0.2">
      <c r="A49" s="20" t="s">
        <v>16</v>
      </c>
      <c r="B49" s="81" t="s">
        <v>17</v>
      </c>
      <c r="C49" s="82"/>
      <c r="D49" s="39">
        <v>79056</v>
      </c>
    </row>
    <row r="50" spans="1:5" ht="52.5" customHeight="1" x14ac:dyDescent="0.2">
      <c r="A50" s="49">
        <v>41059300</v>
      </c>
      <c r="B50" s="85" t="s">
        <v>40</v>
      </c>
      <c r="C50" s="86"/>
      <c r="D50" s="38">
        <f>D51</f>
        <v>666769</v>
      </c>
    </row>
    <row r="51" spans="1:5" ht="17.25" customHeight="1" x14ac:dyDescent="0.2">
      <c r="A51" s="20" t="s">
        <v>16</v>
      </c>
      <c r="B51" s="81" t="s">
        <v>17</v>
      </c>
      <c r="C51" s="82"/>
      <c r="D51" s="39">
        <v>666769</v>
      </c>
      <c r="E51" s="65"/>
    </row>
    <row r="52" spans="1:5" ht="15" x14ac:dyDescent="0.25">
      <c r="A52" s="99" t="s">
        <v>22</v>
      </c>
      <c r="B52" s="100"/>
      <c r="C52" s="100"/>
      <c r="D52" s="100"/>
    </row>
    <row r="53" spans="1:5" ht="32.25" hidden="1" customHeight="1" x14ac:dyDescent="0.2">
      <c r="A53" s="16">
        <v>41051100</v>
      </c>
      <c r="B53" s="77" t="s">
        <v>41</v>
      </c>
      <c r="C53" s="78"/>
      <c r="D53" s="6">
        <f>D54</f>
        <v>0</v>
      </c>
    </row>
    <row r="54" spans="1:5" ht="15" hidden="1" x14ac:dyDescent="0.2">
      <c r="A54" s="17" t="s">
        <v>16</v>
      </c>
      <c r="B54" s="18" t="s">
        <v>17</v>
      </c>
      <c r="C54" s="19"/>
      <c r="D54" s="7">
        <v>0</v>
      </c>
    </row>
    <row r="55" spans="1:5" ht="14.25" customHeight="1" x14ac:dyDescent="0.2">
      <c r="A55" s="16" t="s">
        <v>12</v>
      </c>
      <c r="B55" s="77" t="s">
        <v>13</v>
      </c>
      <c r="C55" s="78"/>
      <c r="D55" s="6">
        <f>D56</f>
        <v>4047471</v>
      </c>
    </row>
    <row r="56" spans="1:5" ht="15" x14ac:dyDescent="0.2">
      <c r="A56" s="17" t="s">
        <v>10</v>
      </c>
      <c r="B56" s="81" t="s">
        <v>11</v>
      </c>
      <c r="C56" s="82"/>
      <c r="D56" s="7">
        <v>4047471</v>
      </c>
    </row>
    <row r="57" spans="1:5" ht="16.5" customHeight="1" x14ac:dyDescent="0.2">
      <c r="A57" s="22" t="s">
        <v>23</v>
      </c>
      <c r="B57" s="79" t="s">
        <v>37</v>
      </c>
      <c r="C57" s="80"/>
      <c r="D57" s="24">
        <f>D58+D59</f>
        <v>116248680.56</v>
      </c>
    </row>
    <row r="58" spans="1:5" ht="17.25" customHeight="1" x14ac:dyDescent="0.2">
      <c r="A58" s="22" t="s">
        <v>23</v>
      </c>
      <c r="B58" s="79" t="s">
        <v>38</v>
      </c>
      <c r="C58" s="80"/>
      <c r="D58" s="24">
        <f>D13+D19+D21+D25+D15+D17+D27+D33+D37+D46+D41+D48+D35+D39+D31+D50+D23+D29</f>
        <v>112201209.56</v>
      </c>
    </row>
    <row r="59" spans="1:5" ht="18" customHeight="1" x14ac:dyDescent="0.2">
      <c r="A59" s="22" t="s">
        <v>23</v>
      </c>
      <c r="B59" s="79" t="s">
        <v>39</v>
      </c>
      <c r="C59" s="80"/>
      <c r="D59" s="24">
        <f>D55</f>
        <v>4047471</v>
      </c>
    </row>
    <row r="60" spans="1:5" ht="6" hidden="1" customHeight="1" x14ac:dyDescent="0.2"/>
    <row r="61" spans="1:5" ht="15.75" customHeight="1" x14ac:dyDescent="0.25">
      <c r="A61" s="25" t="s">
        <v>24</v>
      </c>
      <c r="B61" s="26"/>
      <c r="C61" s="26"/>
      <c r="D61" s="27" t="s">
        <v>3</v>
      </c>
    </row>
    <row r="62" spans="1:5" s="3" customFormat="1" ht="51.75" customHeight="1" x14ac:dyDescent="0.2">
      <c r="A62" s="46" t="s">
        <v>25</v>
      </c>
      <c r="B62" s="45" t="s">
        <v>26</v>
      </c>
      <c r="C62" s="28" t="s">
        <v>27</v>
      </c>
      <c r="D62" s="29" t="s">
        <v>6</v>
      </c>
    </row>
    <row r="63" spans="1:5" s="4" customFormat="1" ht="15" x14ac:dyDescent="0.2">
      <c r="A63" s="30">
        <v>1</v>
      </c>
      <c r="B63" s="30">
        <v>2</v>
      </c>
      <c r="C63" s="30">
        <v>3</v>
      </c>
      <c r="D63" s="30">
        <v>4</v>
      </c>
    </row>
    <row r="64" spans="1:5" ht="14.25" x14ac:dyDescent="0.2">
      <c r="A64" s="105" t="s">
        <v>28</v>
      </c>
      <c r="B64" s="106"/>
      <c r="C64" s="107"/>
      <c r="D64" s="57">
        <f>D66+D68</f>
        <v>2899300</v>
      </c>
    </row>
    <row r="65" spans="1:4" ht="27.75" hidden="1" customHeight="1" x14ac:dyDescent="0.2">
      <c r="A65" s="31"/>
      <c r="B65" s="31"/>
      <c r="C65" s="37"/>
      <c r="D65" s="32"/>
    </row>
    <row r="66" spans="1:4" ht="28.5" x14ac:dyDescent="0.2">
      <c r="A66" s="55" t="s">
        <v>46</v>
      </c>
      <c r="B66" s="55" t="s">
        <v>45</v>
      </c>
      <c r="C66" s="56" t="s">
        <v>29</v>
      </c>
      <c r="D66" s="58">
        <f>D67</f>
        <v>399300</v>
      </c>
    </row>
    <row r="67" spans="1:4" ht="19.5" customHeight="1" x14ac:dyDescent="0.25">
      <c r="A67" s="52">
        <v>2253800000</v>
      </c>
      <c r="B67" s="52" t="s">
        <v>45</v>
      </c>
      <c r="C67" s="37" t="s">
        <v>30</v>
      </c>
      <c r="D67" s="32">
        <v>399300</v>
      </c>
    </row>
    <row r="68" spans="1:4" ht="33" customHeight="1" x14ac:dyDescent="0.2">
      <c r="A68" s="53" t="s">
        <v>47</v>
      </c>
      <c r="B68" s="53" t="s">
        <v>48</v>
      </c>
      <c r="C68" s="51" t="s">
        <v>49</v>
      </c>
      <c r="D68" s="59">
        <f>D69+D70+D71+D72+D73+D74+D75+D76+D77+D79+D78+D80+D81+D82+D83+D84+D85+D86+D87+D88+D89+D90+D91+D92+D93+D94</f>
        <v>2500000</v>
      </c>
    </row>
    <row r="69" spans="1:4" ht="15.75" customHeight="1" x14ac:dyDescent="0.25">
      <c r="A69" s="54" t="s">
        <v>10</v>
      </c>
      <c r="B69" s="54">
        <v>9800</v>
      </c>
      <c r="C69" s="33" t="s">
        <v>50</v>
      </c>
      <c r="D69" s="60">
        <v>100000</v>
      </c>
    </row>
    <row r="70" spans="1:4" ht="20.25" customHeight="1" x14ac:dyDescent="0.25">
      <c r="A70" s="54" t="s">
        <v>10</v>
      </c>
      <c r="B70" s="54">
        <v>9800</v>
      </c>
      <c r="C70" s="33" t="s">
        <v>51</v>
      </c>
      <c r="D70" s="60">
        <v>100000</v>
      </c>
    </row>
    <row r="71" spans="1:4" ht="18.75" customHeight="1" x14ac:dyDescent="0.25">
      <c r="A71" s="54" t="s">
        <v>10</v>
      </c>
      <c r="B71" s="54">
        <v>9800</v>
      </c>
      <c r="C71" s="33" t="s">
        <v>52</v>
      </c>
      <c r="D71" s="60">
        <v>100000</v>
      </c>
    </row>
    <row r="72" spans="1:4" ht="18.75" customHeight="1" x14ac:dyDescent="0.25">
      <c r="A72" s="54" t="s">
        <v>10</v>
      </c>
      <c r="B72" s="54">
        <v>9800</v>
      </c>
      <c r="C72" s="33" t="s">
        <v>58</v>
      </c>
      <c r="D72" s="60">
        <v>100000</v>
      </c>
    </row>
    <row r="73" spans="1:4" ht="18.75" customHeight="1" x14ac:dyDescent="0.25">
      <c r="A73" s="54" t="s">
        <v>10</v>
      </c>
      <c r="B73" s="54">
        <v>9800</v>
      </c>
      <c r="C73" s="33" t="s">
        <v>57</v>
      </c>
      <c r="D73" s="60">
        <v>50000</v>
      </c>
    </row>
    <row r="74" spans="1:4" ht="18.75" customHeight="1" x14ac:dyDescent="0.25">
      <c r="A74" s="54" t="s">
        <v>10</v>
      </c>
      <c r="B74" s="54">
        <v>9800</v>
      </c>
      <c r="C74" s="33" t="s">
        <v>59</v>
      </c>
      <c r="D74" s="60">
        <v>50000</v>
      </c>
    </row>
    <row r="75" spans="1:4" ht="18.75" customHeight="1" x14ac:dyDescent="0.25">
      <c r="A75" s="54" t="s">
        <v>10</v>
      </c>
      <c r="B75" s="54">
        <v>9800</v>
      </c>
      <c r="C75" s="33" t="s">
        <v>68</v>
      </c>
      <c r="D75" s="60">
        <v>50000</v>
      </c>
    </row>
    <row r="76" spans="1:4" ht="18.75" customHeight="1" x14ac:dyDescent="0.25">
      <c r="A76" s="54" t="s">
        <v>10</v>
      </c>
      <c r="B76" s="54">
        <v>9800</v>
      </c>
      <c r="C76" s="33" t="s">
        <v>65</v>
      </c>
      <c r="D76" s="60">
        <v>100000</v>
      </c>
    </row>
    <row r="77" spans="1:4" ht="18.75" customHeight="1" x14ac:dyDescent="0.25">
      <c r="A77" s="54" t="s">
        <v>10</v>
      </c>
      <c r="B77" s="54">
        <v>9800</v>
      </c>
      <c r="C77" s="33" t="s">
        <v>66</v>
      </c>
      <c r="D77" s="60">
        <v>50000</v>
      </c>
    </row>
    <row r="78" spans="1:4" ht="18.75" customHeight="1" x14ac:dyDescent="0.25">
      <c r="A78" s="54" t="s">
        <v>10</v>
      </c>
      <c r="B78" s="54">
        <v>9800</v>
      </c>
      <c r="C78" s="33" t="s">
        <v>67</v>
      </c>
      <c r="D78" s="60">
        <v>100000</v>
      </c>
    </row>
    <row r="79" spans="1:4" ht="18.75" customHeight="1" x14ac:dyDescent="0.25">
      <c r="A79" s="54" t="s">
        <v>10</v>
      </c>
      <c r="B79" s="54">
        <v>9800</v>
      </c>
      <c r="C79" s="33" t="s">
        <v>69</v>
      </c>
      <c r="D79" s="60">
        <v>200000</v>
      </c>
    </row>
    <row r="80" spans="1:4" ht="18.75" customHeight="1" x14ac:dyDescent="0.25">
      <c r="A80" s="54" t="s">
        <v>10</v>
      </c>
      <c r="B80" s="54">
        <v>9800</v>
      </c>
      <c r="C80" s="33" t="s">
        <v>71</v>
      </c>
      <c r="D80" s="61">
        <v>100000</v>
      </c>
    </row>
    <row r="81" spans="1:4" ht="18.75" customHeight="1" x14ac:dyDescent="0.25">
      <c r="A81" s="54" t="s">
        <v>10</v>
      </c>
      <c r="B81" s="54">
        <v>9800</v>
      </c>
      <c r="C81" s="33" t="s">
        <v>72</v>
      </c>
      <c r="D81" s="61">
        <v>100000</v>
      </c>
    </row>
    <row r="82" spans="1:4" ht="18.75" customHeight="1" x14ac:dyDescent="0.25">
      <c r="A82" s="54" t="s">
        <v>10</v>
      </c>
      <c r="B82" s="54">
        <v>9800</v>
      </c>
      <c r="C82" s="33" t="s">
        <v>73</v>
      </c>
      <c r="D82" s="61">
        <v>100000</v>
      </c>
    </row>
    <row r="83" spans="1:4" ht="18.75" customHeight="1" x14ac:dyDescent="0.25">
      <c r="A83" s="54" t="s">
        <v>10</v>
      </c>
      <c r="B83" s="54">
        <v>9800</v>
      </c>
      <c r="C83" s="33" t="s">
        <v>74</v>
      </c>
      <c r="D83" s="61">
        <v>100000</v>
      </c>
    </row>
    <row r="84" spans="1:4" ht="18.75" customHeight="1" x14ac:dyDescent="0.25">
      <c r="A84" s="54" t="s">
        <v>10</v>
      </c>
      <c r="B84" s="54">
        <v>9800</v>
      </c>
      <c r="C84" s="33" t="s">
        <v>81</v>
      </c>
      <c r="D84" s="61">
        <v>100000</v>
      </c>
    </row>
    <row r="85" spans="1:4" ht="18.75" customHeight="1" x14ac:dyDescent="0.25">
      <c r="A85" s="54" t="s">
        <v>10</v>
      </c>
      <c r="B85" s="54">
        <v>9800</v>
      </c>
      <c r="C85" s="33" t="s">
        <v>82</v>
      </c>
      <c r="D85" s="61">
        <v>100000</v>
      </c>
    </row>
    <row r="86" spans="1:4" ht="18.75" customHeight="1" x14ac:dyDescent="0.25">
      <c r="A86" s="54" t="s">
        <v>10</v>
      </c>
      <c r="B86" s="54">
        <v>9800</v>
      </c>
      <c r="C86" s="33" t="s">
        <v>83</v>
      </c>
      <c r="D86" s="61">
        <v>100000</v>
      </c>
    </row>
    <row r="87" spans="1:4" ht="28.5" customHeight="1" x14ac:dyDescent="0.25">
      <c r="A87" s="54" t="s">
        <v>10</v>
      </c>
      <c r="B87" s="54">
        <v>9800</v>
      </c>
      <c r="C87" s="66" t="s">
        <v>86</v>
      </c>
      <c r="D87" s="61">
        <v>100000</v>
      </c>
    </row>
    <row r="88" spans="1:4" ht="35.25" customHeight="1" x14ac:dyDescent="0.25">
      <c r="A88" s="54" t="str">
        <f t="shared" ref="A88:B88" si="0">A87</f>
        <v>9900000000</v>
      </c>
      <c r="B88" s="54">
        <f t="shared" si="0"/>
        <v>9800</v>
      </c>
      <c r="C88" s="66" t="s">
        <v>89</v>
      </c>
      <c r="D88" s="61">
        <v>100000</v>
      </c>
    </row>
    <row r="89" spans="1:4" ht="30" customHeight="1" x14ac:dyDescent="0.25">
      <c r="A89" s="54" t="str">
        <f>A88</f>
        <v>9900000000</v>
      </c>
      <c r="B89" s="54">
        <f>B88</f>
        <v>9800</v>
      </c>
      <c r="C89" s="66" t="s">
        <v>95</v>
      </c>
      <c r="D89" s="61">
        <v>100000</v>
      </c>
    </row>
    <row r="90" spans="1:4" ht="20.25" customHeight="1" x14ac:dyDescent="0.25">
      <c r="A90" s="54" t="str">
        <f>A89</f>
        <v>9900000000</v>
      </c>
      <c r="B90" s="54">
        <f>B89</f>
        <v>9800</v>
      </c>
      <c r="C90" s="33" t="s">
        <v>99</v>
      </c>
      <c r="D90" s="61">
        <v>100000</v>
      </c>
    </row>
    <row r="91" spans="1:4" ht="20.25" customHeight="1" x14ac:dyDescent="0.25">
      <c r="A91" s="54" t="str">
        <f t="shared" ref="A91:A93" si="1">A90</f>
        <v>9900000000</v>
      </c>
      <c r="B91" s="54">
        <f t="shared" ref="B91:B93" si="2">B90</f>
        <v>9800</v>
      </c>
      <c r="C91" s="33" t="s">
        <v>101</v>
      </c>
      <c r="D91" s="61">
        <v>100000</v>
      </c>
    </row>
    <row r="92" spans="1:4" ht="20.25" customHeight="1" x14ac:dyDescent="0.25">
      <c r="A92" s="54" t="str">
        <f t="shared" si="1"/>
        <v>9900000000</v>
      </c>
      <c r="B92" s="54">
        <f t="shared" si="2"/>
        <v>9800</v>
      </c>
      <c r="C92" s="33" t="s">
        <v>102</v>
      </c>
      <c r="D92" s="61">
        <v>100000</v>
      </c>
    </row>
    <row r="93" spans="1:4" ht="20.25" customHeight="1" x14ac:dyDescent="0.25">
      <c r="A93" s="54" t="str">
        <f t="shared" si="1"/>
        <v>9900000000</v>
      </c>
      <c r="B93" s="54">
        <f t="shared" si="2"/>
        <v>9800</v>
      </c>
      <c r="C93" s="73" t="s">
        <v>100</v>
      </c>
      <c r="D93" s="61">
        <v>100000</v>
      </c>
    </row>
    <row r="94" spans="1:4" ht="18" customHeight="1" x14ac:dyDescent="0.25">
      <c r="A94" s="54" t="str">
        <f>A92</f>
        <v>9900000000</v>
      </c>
      <c r="B94" s="54">
        <f>B92</f>
        <v>9800</v>
      </c>
      <c r="C94" s="33" t="s">
        <v>104</v>
      </c>
      <c r="D94" s="61">
        <v>100000</v>
      </c>
    </row>
    <row r="95" spans="1:4" ht="17.25" customHeight="1" x14ac:dyDescent="0.2">
      <c r="A95" s="105" t="s">
        <v>31</v>
      </c>
      <c r="B95" s="106"/>
      <c r="C95" s="107"/>
      <c r="D95" s="62">
        <f>D96</f>
        <v>1965000</v>
      </c>
    </row>
    <row r="96" spans="1:4" ht="29.25" customHeight="1" x14ac:dyDescent="0.2">
      <c r="A96" s="53" t="s">
        <v>47</v>
      </c>
      <c r="B96" s="53" t="s">
        <v>48</v>
      </c>
      <c r="C96" s="51" t="s">
        <v>49</v>
      </c>
      <c r="D96" s="63">
        <f>D97+D98+D99+D100+D101+D102+D103+D104+D105+D106+D107+D108+D109+D110+D111+D112+D113+D114+D115+D116+D117</f>
        <v>1965000</v>
      </c>
    </row>
    <row r="97" spans="1:4" ht="18" customHeight="1" x14ac:dyDescent="0.25">
      <c r="A97" s="54" t="s">
        <v>10</v>
      </c>
      <c r="B97" s="54">
        <v>9800</v>
      </c>
      <c r="C97" s="33" t="s">
        <v>53</v>
      </c>
      <c r="D97" s="64">
        <v>100000</v>
      </c>
    </row>
    <row r="98" spans="1:4" ht="18" customHeight="1" x14ac:dyDescent="0.25">
      <c r="A98" s="54" t="s">
        <v>10</v>
      </c>
      <c r="B98" s="54">
        <v>9800</v>
      </c>
      <c r="C98" s="33" t="s">
        <v>54</v>
      </c>
      <c r="D98" s="64">
        <v>100000</v>
      </c>
    </row>
    <row r="99" spans="1:4" ht="18" customHeight="1" x14ac:dyDescent="0.25">
      <c r="A99" s="54" t="s">
        <v>10</v>
      </c>
      <c r="B99" s="54">
        <v>9800</v>
      </c>
      <c r="C99" s="33" t="s">
        <v>55</v>
      </c>
      <c r="D99" s="64">
        <v>100000</v>
      </c>
    </row>
    <row r="100" spans="1:4" ht="18" customHeight="1" x14ac:dyDescent="0.25">
      <c r="A100" s="54" t="s">
        <v>10</v>
      </c>
      <c r="B100" s="54">
        <v>9800</v>
      </c>
      <c r="C100" s="33" t="s">
        <v>60</v>
      </c>
      <c r="D100" s="64">
        <v>100000</v>
      </c>
    </row>
    <row r="101" spans="1:4" ht="18" customHeight="1" x14ac:dyDescent="0.25">
      <c r="A101" s="54" t="s">
        <v>10</v>
      </c>
      <c r="B101" s="54">
        <v>9800</v>
      </c>
      <c r="C101" s="33" t="s">
        <v>61</v>
      </c>
      <c r="D101" s="64">
        <v>100000</v>
      </c>
    </row>
    <row r="102" spans="1:4" ht="18" customHeight="1" x14ac:dyDescent="0.25">
      <c r="A102" s="54" t="s">
        <v>10</v>
      </c>
      <c r="B102" s="54">
        <v>9800</v>
      </c>
      <c r="C102" s="33" t="s">
        <v>62</v>
      </c>
      <c r="D102" s="64">
        <v>50000</v>
      </c>
    </row>
    <row r="103" spans="1:4" ht="18" customHeight="1" x14ac:dyDescent="0.25">
      <c r="A103" s="54" t="s">
        <v>10</v>
      </c>
      <c r="B103" s="54">
        <v>9800</v>
      </c>
      <c r="C103" s="33" t="s">
        <v>63</v>
      </c>
      <c r="D103" s="64">
        <v>50000</v>
      </c>
    </row>
    <row r="104" spans="1:4" ht="18" customHeight="1" x14ac:dyDescent="0.25">
      <c r="A104" s="54" t="s">
        <v>10</v>
      </c>
      <c r="B104" s="54">
        <v>9800</v>
      </c>
      <c r="C104" s="33" t="s">
        <v>64</v>
      </c>
      <c r="D104" s="64">
        <v>50000</v>
      </c>
    </row>
    <row r="105" spans="1:4" ht="18" customHeight="1" x14ac:dyDescent="0.25">
      <c r="A105" s="54" t="s">
        <v>10</v>
      </c>
      <c r="B105" s="54">
        <v>9800</v>
      </c>
      <c r="C105" s="33" t="s">
        <v>70</v>
      </c>
      <c r="D105" s="64">
        <v>100000</v>
      </c>
    </row>
    <row r="106" spans="1:4" ht="18" customHeight="1" x14ac:dyDescent="0.25">
      <c r="A106" s="54" t="s">
        <v>10</v>
      </c>
      <c r="B106" s="54">
        <v>9800</v>
      </c>
      <c r="C106" s="33" t="s">
        <v>75</v>
      </c>
      <c r="D106" s="64">
        <v>100000</v>
      </c>
    </row>
    <row r="107" spans="1:4" ht="18" customHeight="1" x14ac:dyDescent="0.25">
      <c r="A107" s="54" t="s">
        <v>10</v>
      </c>
      <c r="B107" s="54">
        <v>9800</v>
      </c>
      <c r="C107" s="33" t="s">
        <v>76</v>
      </c>
      <c r="D107" s="64">
        <v>100000</v>
      </c>
    </row>
    <row r="108" spans="1:4" ht="18" customHeight="1" x14ac:dyDescent="0.25">
      <c r="A108" s="54" t="s">
        <v>10</v>
      </c>
      <c r="B108" s="54">
        <v>9800</v>
      </c>
      <c r="C108" s="33" t="s">
        <v>77</v>
      </c>
      <c r="D108" s="64">
        <v>100000</v>
      </c>
    </row>
    <row r="109" spans="1:4" ht="18" customHeight="1" x14ac:dyDescent="0.25">
      <c r="A109" s="54" t="s">
        <v>10</v>
      </c>
      <c r="B109" s="54">
        <v>9800</v>
      </c>
      <c r="C109" s="33" t="s">
        <v>78</v>
      </c>
      <c r="D109" s="64">
        <v>100000</v>
      </c>
    </row>
    <row r="110" spans="1:4" ht="18" customHeight="1" x14ac:dyDescent="0.25">
      <c r="A110" s="54" t="s">
        <v>10</v>
      </c>
      <c r="B110" s="54">
        <v>9800</v>
      </c>
      <c r="C110" s="33" t="s">
        <v>79</v>
      </c>
      <c r="D110" s="64">
        <v>100000</v>
      </c>
    </row>
    <row r="111" spans="1:4" ht="18" customHeight="1" x14ac:dyDescent="0.25">
      <c r="A111" s="54" t="s">
        <v>10</v>
      </c>
      <c r="B111" s="54">
        <v>9800</v>
      </c>
      <c r="C111" s="33" t="s">
        <v>80</v>
      </c>
      <c r="D111" s="64">
        <v>100000</v>
      </c>
    </row>
    <row r="112" spans="1:4" ht="18" customHeight="1" x14ac:dyDescent="0.25">
      <c r="A112" s="54" t="str">
        <f t="shared" ref="A112:B113" si="3">A111</f>
        <v>9900000000</v>
      </c>
      <c r="B112" s="54">
        <f t="shared" si="3"/>
        <v>9800</v>
      </c>
      <c r="C112" s="69" t="s">
        <v>90</v>
      </c>
      <c r="D112" s="64">
        <v>100000</v>
      </c>
    </row>
    <row r="113" spans="1:8" ht="18" customHeight="1" x14ac:dyDescent="0.25">
      <c r="A113" s="54" t="str">
        <f t="shared" si="3"/>
        <v>9900000000</v>
      </c>
      <c r="B113" s="54">
        <f t="shared" si="3"/>
        <v>9800</v>
      </c>
      <c r="C113" s="69" t="s">
        <v>91</v>
      </c>
      <c r="D113" s="64">
        <v>100000</v>
      </c>
    </row>
    <row r="114" spans="1:8" ht="18" customHeight="1" x14ac:dyDescent="0.25">
      <c r="A114" s="54" t="str">
        <f t="shared" ref="A114:B114" si="4">A113</f>
        <v>9900000000</v>
      </c>
      <c r="B114" s="54">
        <f t="shared" si="4"/>
        <v>9800</v>
      </c>
      <c r="C114" s="69" t="s">
        <v>96</v>
      </c>
      <c r="D114" s="64">
        <v>100000</v>
      </c>
    </row>
    <row r="115" spans="1:8" ht="31.5" customHeight="1" x14ac:dyDescent="0.25">
      <c r="A115" s="54" t="str">
        <f t="shared" ref="A115:B117" si="5">A114</f>
        <v>9900000000</v>
      </c>
      <c r="B115" s="54">
        <f t="shared" si="5"/>
        <v>9800</v>
      </c>
      <c r="C115" s="72" t="s">
        <v>97</v>
      </c>
      <c r="D115" s="64">
        <v>100000</v>
      </c>
    </row>
    <row r="116" spans="1:8" ht="17.25" customHeight="1" x14ac:dyDescent="0.25">
      <c r="A116" s="54" t="str">
        <f t="shared" si="5"/>
        <v>9900000000</v>
      </c>
      <c r="B116" s="54">
        <f t="shared" si="5"/>
        <v>9800</v>
      </c>
      <c r="C116" s="66" t="s">
        <v>103</v>
      </c>
      <c r="D116" s="64">
        <v>115000</v>
      </c>
    </row>
    <row r="117" spans="1:8" ht="17.25" customHeight="1" x14ac:dyDescent="0.25">
      <c r="A117" s="54" t="str">
        <f t="shared" si="5"/>
        <v>9900000000</v>
      </c>
      <c r="B117" s="54">
        <f t="shared" si="5"/>
        <v>9800</v>
      </c>
      <c r="C117" s="33" t="s">
        <v>105</v>
      </c>
      <c r="D117" s="64">
        <v>100000</v>
      </c>
    </row>
    <row r="118" spans="1:8" ht="15" x14ac:dyDescent="0.2">
      <c r="A118" s="21" t="s">
        <v>23</v>
      </c>
      <c r="B118" s="21" t="s">
        <v>23</v>
      </c>
      <c r="C118" s="23" t="s">
        <v>37</v>
      </c>
      <c r="D118" s="34">
        <f>D119+D120</f>
        <v>4864300</v>
      </c>
    </row>
    <row r="119" spans="1:8" ht="14.25" x14ac:dyDescent="0.2">
      <c r="A119" s="21" t="s">
        <v>23</v>
      </c>
      <c r="B119" s="21" t="s">
        <v>23</v>
      </c>
      <c r="C119" s="23" t="s">
        <v>38</v>
      </c>
      <c r="D119" s="34">
        <f>D64</f>
        <v>2899300</v>
      </c>
    </row>
    <row r="120" spans="1:8" ht="14.25" x14ac:dyDescent="0.2">
      <c r="A120" s="21" t="s">
        <v>23</v>
      </c>
      <c r="B120" s="21" t="s">
        <v>23</v>
      </c>
      <c r="C120" s="23" t="s">
        <v>39</v>
      </c>
      <c r="D120" s="34">
        <f>D95</f>
        <v>1965000</v>
      </c>
    </row>
    <row r="121" spans="1:8" ht="15" hidden="1" x14ac:dyDescent="0.25">
      <c r="A121" s="35"/>
      <c r="B121" s="35"/>
      <c r="C121" s="35"/>
      <c r="D121" s="36"/>
    </row>
    <row r="122" spans="1:8" s="2" customFormat="1" ht="28.5" customHeight="1" x14ac:dyDescent="0.25">
      <c r="A122" s="44"/>
      <c r="B122" s="44"/>
      <c r="C122" s="44"/>
    </row>
    <row r="123" spans="1:8" ht="13.5" customHeight="1" x14ac:dyDescent="0.25">
      <c r="A123" s="104" t="s">
        <v>87</v>
      </c>
      <c r="B123" s="104"/>
      <c r="C123" s="76" t="s">
        <v>88</v>
      </c>
      <c r="D123" s="76"/>
      <c r="E123" s="75"/>
      <c r="F123" s="75"/>
      <c r="G123" s="67"/>
      <c r="H123" s="68"/>
    </row>
  </sheetData>
  <mergeCells count="58">
    <mergeCell ref="B20:C20"/>
    <mergeCell ref="B19:C19"/>
    <mergeCell ref="B48:C48"/>
    <mergeCell ref="B49:C49"/>
    <mergeCell ref="B24:C24"/>
    <mergeCell ref="B36:C36"/>
    <mergeCell ref="B43:C43"/>
    <mergeCell ref="B25:C25"/>
    <mergeCell ref="B26:C26"/>
    <mergeCell ref="B47:C47"/>
    <mergeCell ref="B14:C14"/>
    <mergeCell ref="B37:C37"/>
    <mergeCell ref="B15:C15"/>
    <mergeCell ref="B38:C38"/>
    <mergeCell ref="A123:B123"/>
    <mergeCell ref="B16:C16"/>
    <mergeCell ref="A95:C95"/>
    <mergeCell ref="B39:C39"/>
    <mergeCell ref="B40:C40"/>
    <mergeCell ref="B17:C17"/>
    <mergeCell ref="B41:C41"/>
    <mergeCell ref="B23:C23"/>
    <mergeCell ref="B18:C18"/>
    <mergeCell ref="B35:C35"/>
    <mergeCell ref="B22:C22"/>
    <mergeCell ref="B21:C21"/>
    <mergeCell ref="C2:D2"/>
    <mergeCell ref="C3:D3"/>
    <mergeCell ref="A5:D5"/>
    <mergeCell ref="A6:D6"/>
    <mergeCell ref="B13:C13"/>
    <mergeCell ref="B10:C10"/>
    <mergeCell ref="B11:C11"/>
    <mergeCell ref="A12:D12"/>
    <mergeCell ref="A7:D7"/>
    <mergeCell ref="B27:C27"/>
    <mergeCell ref="B33:C33"/>
    <mergeCell ref="B31:C31"/>
    <mergeCell ref="B34:C34"/>
    <mergeCell ref="B30:C30"/>
    <mergeCell ref="B28:C28"/>
    <mergeCell ref="B29:C29"/>
    <mergeCell ref="C123:D123"/>
    <mergeCell ref="B46:C46"/>
    <mergeCell ref="B58:C58"/>
    <mergeCell ref="B59:C59"/>
    <mergeCell ref="B32:C32"/>
    <mergeCell ref="B42:C42"/>
    <mergeCell ref="B51:C51"/>
    <mergeCell ref="B44:C44"/>
    <mergeCell ref="B45:C45"/>
    <mergeCell ref="B55:C55"/>
    <mergeCell ref="B56:C56"/>
    <mergeCell ref="B53:C53"/>
    <mergeCell ref="A52:D52"/>
    <mergeCell ref="B50:C50"/>
    <mergeCell ref="B57:C57"/>
    <mergeCell ref="A64:C64"/>
  </mergeCells>
  <phoneticPr fontId="15" type="noConversion"/>
  <pageMargins left="0.94488188976377963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Дмитро</cp:lastModifiedBy>
  <cp:lastPrinted>2025-06-11T11:38:12Z</cp:lastPrinted>
  <dcterms:created xsi:type="dcterms:W3CDTF">2023-12-05T07:17:29Z</dcterms:created>
  <dcterms:modified xsi:type="dcterms:W3CDTF">2025-09-02T13:14:30Z</dcterms:modified>
</cp:coreProperties>
</file>